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min\"/>
    </mc:Choice>
  </mc:AlternateContent>
  <xr:revisionPtr revIDLastSave="0" documentId="13_ncr:1_{1B88DD32-B4BB-4323-B7DB-C794407BA7D9}" xr6:coauthVersionLast="47" xr6:coauthVersionMax="47" xr10:uidLastSave="{00000000-0000-0000-0000-000000000000}"/>
  <workbookProtection workbookAlgorithmName="SHA-512" workbookHashValue="HYIEc799j+jPYkAZXGuhmAmuhukDecOf5Izh6zZR7+oxsxIGXGv5B13Hmr5RBmD0JXT/ZwKtFTUUDL1jSJ5HXg==" workbookSaltValue="EPrMCB6TKE/Coy7PNUxEhA==" workbookSpinCount="100000" lockStructure="1"/>
  <bookViews>
    <workbookView xWindow="-120" yWindow="-120" windowWidth="29040" windowHeight="15720" activeTab="2" xr2:uid="{E7591D2E-925C-4FEE-A71C-53AB42045707}"/>
  </bookViews>
  <sheets>
    <sheet name="Fairing (E)" sheetId="1" r:id="rId1"/>
    <sheet name="Fairing (N)" sheetId="2" r:id="rId2"/>
    <sheet name="Windshield (E)" sheetId="3" r:id="rId3"/>
    <sheet name="Windshield (N)" sheetId="4" r:id="rId4"/>
    <sheet name="Metric (E)" sheetId="5" r:id="rId5"/>
    <sheet name="Metric (N)" sheetId="6" r:id="rId6"/>
    <sheet name="Overall Team" sheetId="9" r:id="rId7"/>
    <sheet name="Partner Race" sheetId="7" r:id="rId8"/>
    <sheet name="Four Man Chase" sheetId="8" r:id="rId9"/>
  </sheets>
  <definedNames>
    <definedName name="_xlnm._FilterDatabase" localSheetId="0" hidden="1">'Fairing (E)'!$A$1:$Z$107</definedName>
    <definedName name="_xlnm._FilterDatabase" localSheetId="1" hidden="1">'Fairing (N)'!$A$1:$Z$134</definedName>
    <definedName name="_xlnm._FilterDatabase" localSheetId="8" hidden="1">'Four Man Chase'!$B$1:$E$13</definedName>
    <definedName name="_xlnm._FilterDatabase" localSheetId="4" hidden="1">'Metric (E)'!$A$1:$Z$138</definedName>
    <definedName name="_xlnm._FilterDatabase" localSheetId="5" hidden="1">'Metric (N)'!$A$1:$Z$137</definedName>
    <definedName name="_xlnm._FilterDatabase" localSheetId="6" hidden="1">'Overall Team'!$A$1:$H$13</definedName>
    <definedName name="_xlnm._FilterDatabase" localSheetId="7" hidden="1">'Partner Race'!$A$1:$F$27</definedName>
    <definedName name="_xlnm._FilterDatabase" localSheetId="2" hidden="1">'Windshield (E)'!$A$1:$Z$123</definedName>
    <definedName name="_xlnm._FilterDatabase" localSheetId="3" hidden="1">'Windshield (N)'!$A$1:$Z$134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2" l="1"/>
  <c r="Y12" i="6"/>
  <c r="E13" i="7"/>
  <c r="E22" i="7"/>
  <c r="E4" i="7"/>
  <c r="E10" i="7"/>
  <c r="E3" i="7"/>
  <c r="E14" i="7"/>
  <c r="E24" i="7"/>
  <c r="E7" i="7"/>
  <c r="E15" i="7"/>
  <c r="E18" i="7"/>
  <c r="E12" i="7"/>
  <c r="E16" i="7"/>
  <c r="E26" i="7"/>
  <c r="E17" i="7"/>
  <c r="E20" i="7"/>
  <c r="E5" i="7"/>
  <c r="E19" i="7"/>
  <c r="E27" i="7"/>
  <c r="E23" i="7"/>
  <c r="E8" i="7"/>
  <c r="E25" i="7"/>
  <c r="E6" i="7"/>
  <c r="E11" i="7"/>
  <c r="E9" i="7"/>
  <c r="E2" i="7"/>
  <c r="E21" i="7"/>
  <c r="W2" i="4"/>
  <c r="U2" i="4"/>
  <c r="Q2" i="4"/>
  <c r="P2" i="4"/>
  <c r="S2" i="4" s="1"/>
  <c r="M2" i="4"/>
  <c r="J2" i="4"/>
  <c r="I2" i="4"/>
  <c r="R2" i="4" s="1"/>
  <c r="V2" i="4" s="1"/>
  <c r="Y2" i="4" s="1"/>
  <c r="W30" i="5"/>
  <c r="W22" i="5"/>
  <c r="W18" i="5"/>
  <c r="W10" i="5"/>
  <c r="W35" i="5"/>
  <c r="W8" i="5"/>
  <c r="W33" i="5"/>
  <c r="W6" i="5"/>
  <c r="W27" i="5"/>
  <c r="W16" i="5"/>
  <c r="W3" i="5"/>
  <c r="W29" i="5"/>
  <c r="W34" i="5"/>
  <c r="W5" i="5"/>
  <c r="U30" i="5"/>
  <c r="U22" i="5"/>
  <c r="U18" i="5"/>
  <c r="U10" i="5"/>
  <c r="U35" i="5"/>
  <c r="U8" i="5"/>
  <c r="U33" i="5"/>
  <c r="U6" i="5"/>
  <c r="U27" i="5"/>
  <c r="U16" i="5"/>
  <c r="U3" i="5"/>
  <c r="U29" i="5"/>
  <c r="U34" i="5"/>
  <c r="U5" i="5"/>
  <c r="Q30" i="5"/>
  <c r="Q22" i="5"/>
  <c r="Q18" i="5"/>
  <c r="Q10" i="5"/>
  <c r="Q35" i="5"/>
  <c r="Q8" i="5"/>
  <c r="Q33" i="5"/>
  <c r="Q6" i="5"/>
  <c r="Q27" i="5"/>
  <c r="Q16" i="5"/>
  <c r="Q3" i="5"/>
  <c r="Q29" i="5"/>
  <c r="Q34" i="5"/>
  <c r="Q5" i="5"/>
  <c r="P30" i="5"/>
  <c r="S30" i="5" s="1"/>
  <c r="P22" i="5"/>
  <c r="S22" i="5" s="1"/>
  <c r="P18" i="5"/>
  <c r="S18" i="5" s="1"/>
  <c r="P10" i="5"/>
  <c r="S10" i="5" s="1"/>
  <c r="P35" i="5"/>
  <c r="S35" i="5" s="1"/>
  <c r="P8" i="5"/>
  <c r="S8" i="5" s="1"/>
  <c r="P33" i="5"/>
  <c r="S33" i="5" s="1"/>
  <c r="P6" i="5"/>
  <c r="S6" i="5" s="1"/>
  <c r="P27" i="5"/>
  <c r="S27" i="5" s="1"/>
  <c r="S16" i="5"/>
  <c r="P3" i="5"/>
  <c r="S3" i="5" s="1"/>
  <c r="P29" i="5"/>
  <c r="S29" i="5" s="1"/>
  <c r="P34" i="5"/>
  <c r="S34" i="5" s="1"/>
  <c r="P5" i="5"/>
  <c r="S5" i="5" s="1"/>
  <c r="M30" i="5"/>
  <c r="M22" i="5"/>
  <c r="M18" i="5"/>
  <c r="M10" i="5"/>
  <c r="M35" i="5"/>
  <c r="M8" i="5"/>
  <c r="M33" i="5"/>
  <c r="M6" i="5"/>
  <c r="M27" i="5"/>
  <c r="M16" i="5"/>
  <c r="M3" i="5"/>
  <c r="M29" i="5"/>
  <c r="M34" i="5"/>
  <c r="M5" i="5"/>
  <c r="J30" i="5"/>
  <c r="J22" i="5"/>
  <c r="J18" i="5"/>
  <c r="J10" i="5"/>
  <c r="J35" i="5"/>
  <c r="J8" i="5"/>
  <c r="J33" i="5"/>
  <c r="J6" i="5"/>
  <c r="J27" i="5"/>
  <c r="J16" i="5"/>
  <c r="J3" i="5"/>
  <c r="J29" i="5"/>
  <c r="J34" i="5"/>
  <c r="J5" i="5"/>
  <c r="I30" i="5"/>
  <c r="I22" i="5"/>
  <c r="R22" i="5" s="1"/>
  <c r="V22" i="5" s="1"/>
  <c r="Y22" i="5" s="1"/>
  <c r="I18" i="5"/>
  <c r="R18" i="5" s="1"/>
  <c r="V18" i="5" s="1"/>
  <c r="Y18" i="5" s="1"/>
  <c r="I10" i="5"/>
  <c r="I35" i="5"/>
  <c r="I8" i="5"/>
  <c r="R8" i="5" s="1"/>
  <c r="V8" i="5" s="1"/>
  <c r="Y8" i="5" s="1"/>
  <c r="I33" i="5"/>
  <c r="R33" i="5" s="1"/>
  <c r="V33" i="5" s="1"/>
  <c r="Y33" i="5" s="1"/>
  <c r="I6" i="5"/>
  <c r="I27" i="5"/>
  <c r="I16" i="5"/>
  <c r="I3" i="5"/>
  <c r="I29" i="5"/>
  <c r="R29" i="5" s="1"/>
  <c r="V29" i="5" s="1"/>
  <c r="Y29" i="5" s="1"/>
  <c r="I34" i="5"/>
  <c r="I5" i="5"/>
  <c r="R5" i="5" s="1"/>
  <c r="V5" i="5" s="1"/>
  <c r="Y5" i="5" s="1"/>
  <c r="W10" i="6"/>
  <c r="W11" i="6"/>
  <c r="W24" i="6"/>
  <c r="W16" i="6"/>
  <c r="W7" i="6"/>
  <c r="W13" i="6"/>
  <c r="U10" i="6"/>
  <c r="U11" i="6"/>
  <c r="U24" i="6"/>
  <c r="U16" i="6"/>
  <c r="U7" i="6"/>
  <c r="U13" i="6"/>
  <c r="P14" i="6"/>
  <c r="P10" i="6"/>
  <c r="S10" i="6" s="1"/>
  <c r="P11" i="6"/>
  <c r="S11" i="6" s="1"/>
  <c r="P24" i="6"/>
  <c r="S24" i="6" s="1"/>
  <c r="P16" i="6"/>
  <c r="S16" i="6" s="1"/>
  <c r="P7" i="6"/>
  <c r="S7" i="6" s="1"/>
  <c r="P13" i="6"/>
  <c r="S13" i="6" s="1"/>
  <c r="Q14" i="6"/>
  <c r="Q10" i="6"/>
  <c r="Q11" i="6"/>
  <c r="Q24" i="6"/>
  <c r="Q16" i="6"/>
  <c r="Q7" i="6"/>
  <c r="Q13" i="6"/>
  <c r="M8" i="6"/>
  <c r="M14" i="6"/>
  <c r="M10" i="6"/>
  <c r="M11" i="6"/>
  <c r="M24" i="6"/>
  <c r="M16" i="6"/>
  <c r="M7" i="6"/>
  <c r="M13" i="6"/>
  <c r="I14" i="6"/>
  <c r="I10" i="6"/>
  <c r="R10" i="6" s="1"/>
  <c r="V10" i="6" s="1"/>
  <c r="Y10" i="6" s="1"/>
  <c r="I11" i="6"/>
  <c r="I24" i="6"/>
  <c r="I16" i="6"/>
  <c r="R16" i="6" s="1"/>
  <c r="V16" i="6" s="1"/>
  <c r="Y16" i="6" s="1"/>
  <c r="I7" i="6"/>
  <c r="I13" i="6"/>
  <c r="J13" i="6"/>
  <c r="J7" i="6"/>
  <c r="J16" i="6"/>
  <c r="J24" i="6"/>
  <c r="J11" i="6"/>
  <c r="J10" i="6"/>
  <c r="W10" i="1"/>
  <c r="W12" i="1"/>
  <c r="W3" i="1"/>
  <c r="W8" i="1"/>
  <c r="W2" i="1"/>
  <c r="U2" i="1"/>
  <c r="U8" i="1"/>
  <c r="U3" i="1"/>
  <c r="U12" i="1"/>
  <c r="U10" i="1"/>
  <c r="Q2" i="1"/>
  <c r="Q8" i="1"/>
  <c r="Q3" i="1"/>
  <c r="Q12" i="1"/>
  <c r="Q10" i="1"/>
  <c r="P12" i="1"/>
  <c r="S12" i="1" s="1"/>
  <c r="J8" i="1"/>
  <c r="J10" i="1"/>
  <c r="M12" i="1"/>
  <c r="G11" i="9"/>
  <c r="G8" i="9"/>
  <c r="G7" i="9"/>
  <c r="G13" i="9"/>
  <c r="G10" i="9"/>
  <c r="G12" i="9"/>
  <c r="G3" i="9"/>
  <c r="G5" i="9"/>
  <c r="G2" i="9"/>
  <c r="G9" i="9"/>
  <c r="G6" i="9"/>
  <c r="G4" i="9"/>
  <c r="E9" i="8"/>
  <c r="E12" i="8"/>
  <c r="E13" i="8"/>
  <c r="E2" i="8"/>
  <c r="E11" i="8"/>
  <c r="E7" i="8"/>
  <c r="E6" i="8"/>
  <c r="E10" i="8"/>
  <c r="E3" i="8"/>
  <c r="E4" i="8"/>
  <c r="E8" i="8"/>
  <c r="W2" i="2"/>
  <c r="W5" i="2"/>
  <c r="W3" i="2"/>
  <c r="W4" i="2"/>
  <c r="W7" i="2"/>
  <c r="W10" i="3"/>
  <c r="U10" i="3"/>
  <c r="Q10" i="3"/>
  <c r="P10" i="3"/>
  <c r="S10" i="3" s="1"/>
  <c r="M10" i="3"/>
  <c r="J10" i="3"/>
  <c r="I10" i="3"/>
  <c r="R10" i="3" s="1"/>
  <c r="V10" i="3" s="1"/>
  <c r="Y10" i="3" s="1"/>
  <c r="J32" i="5"/>
  <c r="J9" i="5"/>
  <c r="J31" i="5"/>
  <c r="J14" i="5"/>
  <c r="J26" i="5"/>
  <c r="J19" i="5"/>
  <c r="J39" i="5"/>
  <c r="J20" i="5"/>
  <c r="J37" i="5"/>
  <c r="J21" i="5"/>
  <c r="J2" i="5"/>
  <c r="J17" i="5"/>
  <c r="J7" i="5"/>
  <c r="J15" i="5"/>
  <c r="J28" i="5"/>
  <c r="J25" i="5"/>
  <c r="J40" i="5"/>
  <c r="J12" i="5"/>
  <c r="J23" i="5"/>
  <c r="J11" i="5"/>
  <c r="J36" i="5"/>
  <c r="J13" i="5"/>
  <c r="J4" i="5"/>
  <c r="J38" i="5"/>
  <c r="Q32" i="5"/>
  <c r="Q9" i="5"/>
  <c r="Q31" i="5"/>
  <c r="Q14" i="5"/>
  <c r="Q26" i="5"/>
  <c r="Q19" i="5"/>
  <c r="Q39" i="5"/>
  <c r="Q20" i="5"/>
  <c r="Q37" i="5"/>
  <c r="Q21" i="5"/>
  <c r="Q2" i="5"/>
  <c r="Q17" i="5"/>
  <c r="Q7" i="5"/>
  <c r="Q15" i="5"/>
  <c r="Q28" i="5"/>
  <c r="Q25" i="5"/>
  <c r="Q40" i="5"/>
  <c r="Q12" i="5"/>
  <c r="Q23" i="5"/>
  <c r="Q11" i="5"/>
  <c r="Q36" i="5"/>
  <c r="Q13" i="5"/>
  <c r="Q4" i="5"/>
  <c r="Q38" i="5"/>
  <c r="U32" i="5"/>
  <c r="U9" i="5"/>
  <c r="U31" i="5"/>
  <c r="U14" i="5"/>
  <c r="U26" i="5"/>
  <c r="U19" i="5"/>
  <c r="U39" i="5"/>
  <c r="U20" i="5"/>
  <c r="U37" i="5"/>
  <c r="U21" i="5"/>
  <c r="U2" i="5"/>
  <c r="U17" i="5"/>
  <c r="U7" i="5"/>
  <c r="U15" i="5"/>
  <c r="U28" i="5"/>
  <c r="U25" i="5"/>
  <c r="U40" i="5"/>
  <c r="U12" i="5"/>
  <c r="U23" i="5"/>
  <c r="U11" i="5"/>
  <c r="U36" i="5"/>
  <c r="U13" i="5"/>
  <c r="U4" i="5"/>
  <c r="U38" i="5"/>
  <c r="U24" i="5"/>
  <c r="Q24" i="5"/>
  <c r="J24" i="5"/>
  <c r="U17" i="6"/>
  <c r="U22" i="6"/>
  <c r="U15" i="6"/>
  <c r="U19" i="6"/>
  <c r="U4" i="6"/>
  <c r="U8" i="6"/>
  <c r="U5" i="6"/>
  <c r="U6" i="6"/>
  <c r="U9" i="6"/>
  <c r="U14" i="6"/>
  <c r="U23" i="6"/>
  <c r="U21" i="6"/>
  <c r="U2" i="6"/>
  <c r="U12" i="6"/>
  <c r="U3" i="6"/>
  <c r="U18" i="6"/>
  <c r="Q17" i="6"/>
  <c r="Q22" i="6"/>
  <c r="Q15" i="6"/>
  <c r="Q4" i="6"/>
  <c r="Q8" i="6"/>
  <c r="Q5" i="6"/>
  <c r="Q6" i="6"/>
  <c r="Q9" i="6"/>
  <c r="Q23" i="6"/>
  <c r="Q21" i="6"/>
  <c r="Q2" i="6"/>
  <c r="Q12" i="6"/>
  <c r="Q3" i="6"/>
  <c r="Q18" i="6"/>
  <c r="J17" i="6"/>
  <c r="J22" i="6"/>
  <c r="J15" i="6"/>
  <c r="J19" i="6"/>
  <c r="J4" i="6"/>
  <c r="J8" i="6"/>
  <c r="J5" i="6"/>
  <c r="J6" i="6"/>
  <c r="J9" i="6"/>
  <c r="J14" i="6"/>
  <c r="J23" i="6"/>
  <c r="J21" i="6"/>
  <c r="J2" i="6"/>
  <c r="J12" i="6"/>
  <c r="J3" i="6"/>
  <c r="J18" i="6"/>
  <c r="U20" i="6"/>
  <c r="Q20" i="6"/>
  <c r="J20" i="6"/>
  <c r="U2" i="2"/>
  <c r="U5" i="2"/>
  <c r="U3" i="2"/>
  <c r="U6" i="2"/>
  <c r="U4" i="2"/>
  <c r="U7" i="2"/>
  <c r="Q2" i="2"/>
  <c r="Q5" i="2"/>
  <c r="Q3" i="2"/>
  <c r="Q6" i="2"/>
  <c r="Q4" i="2"/>
  <c r="Q7" i="2"/>
  <c r="J2" i="2"/>
  <c r="J5" i="2"/>
  <c r="J3" i="2"/>
  <c r="J6" i="2"/>
  <c r="J4" i="2"/>
  <c r="J7" i="2"/>
  <c r="U3" i="4"/>
  <c r="Q3" i="4"/>
  <c r="J3" i="4"/>
  <c r="U3" i="3"/>
  <c r="U5" i="3"/>
  <c r="U4" i="3"/>
  <c r="U6" i="3"/>
  <c r="U9" i="3"/>
  <c r="U11" i="3"/>
  <c r="U7" i="3"/>
  <c r="U2" i="3"/>
  <c r="U8" i="3"/>
  <c r="Q3" i="3"/>
  <c r="Q5" i="3"/>
  <c r="Q4" i="3"/>
  <c r="Q6" i="3"/>
  <c r="Q9" i="3"/>
  <c r="Q11" i="3"/>
  <c r="Q7" i="3"/>
  <c r="Q2" i="3"/>
  <c r="Q8" i="3"/>
  <c r="J3" i="3"/>
  <c r="J5" i="3"/>
  <c r="J4" i="3"/>
  <c r="J6" i="3"/>
  <c r="J9" i="3"/>
  <c r="J11" i="3"/>
  <c r="J7" i="3"/>
  <c r="J2" i="3"/>
  <c r="J8" i="3"/>
  <c r="W7" i="1"/>
  <c r="W11" i="1"/>
  <c r="W4" i="1"/>
  <c r="W6" i="1"/>
  <c r="W14" i="1"/>
  <c r="W5" i="1"/>
  <c r="W13" i="1"/>
  <c r="P7" i="1"/>
  <c r="S7" i="1" s="1"/>
  <c r="P10" i="1"/>
  <c r="S10" i="1" s="1"/>
  <c r="P3" i="1"/>
  <c r="S3" i="1" s="1"/>
  <c r="S11" i="1"/>
  <c r="P4" i="1"/>
  <c r="S4" i="1" s="1"/>
  <c r="P6" i="1"/>
  <c r="S6" i="1" s="1"/>
  <c r="P2" i="1"/>
  <c r="S2" i="1" s="1"/>
  <c r="P14" i="1"/>
  <c r="S14" i="1" s="1"/>
  <c r="P5" i="1"/>
  <c r="S5" i="1" s="1"/>
  <c r="P8" i="1"/>
  <c r="S8" i="1" s="1"/>
  <c r="P13" i="1"/>
  <c r="S13" i="1" s="1"/>
  <c r="P9" i="1"/>
  <c r="M7" i="1"/>
  <c r="M10" i="1"/>
  <c r="M3" i="1"/>
  <c r="M11" i="1"/>
  <c r="M4" i="1"/>
  <c r="M6" i="1"/>
  <c r="M2" i="1"/>
  <c r="M14" i="1"/>
  <c r="M5" i="1"/>
  <c r="M8" i="1"/>
  <c r="M13" i="1"/>
  <c r="M9" i="1"/>
  <c r="U7" i="1"/>
  <c r="U11" i="1"/>
  <c r="U4" i="1"/>
  <c r="U6" i="1"/>
  <c r="U14" i="1"/>
  <c r="U5" i="1"/>
  <c r="U13" i="1"/>
  <c r="Q7" i="1"/>
  <c r="Q11" i="1"/>
  <c r="Q4" i="1"/>
  <c r="Q6" i="1"/>
  <c r="Q14" i="1"/>
  <c r="Q5" i="1"/>
  <c r="Q13" i="1"/>
  <c r="U9" i="1"/>
  <c r="Q9" i="1"/>
  <c r="J12" i="1"/>
  <c r="J7" i="1"/>
  <c r="J3" i="1"/>
  <c r="J11" i="1"/>
  <c r="J4" i="1"/>
  <c r="J6" i="1"/>
  <c r="J2" i="1"/>
  <c r="J14" i="1"/>
  <c r="J5" i="1"/>
  <c r="J13" i="1"/>
  <c r="J9" i="1"/>
  <c r="I12" i="1"/>
  <c r="R12" i="1" s="1"/>
  <c r="V12" i="1" s="1"/>
  <c r="Y12" i="1" s="1"/>
  <c r="I4" i="1"/>
  <c r="I13" i="1"/>
  <c r="R13" i="1" s="1"/>
  <c r="I11" i="1"/>
  <c r="I6" i="1"/>
  <c r="I2" i="1"/>
  <c r="I3" i="1"/>
  <c r="R3" i="1" s="1"/>
  <c r="V3" i="1" s="1"/>
  <c r="Y3" i="1" s="1"/>
  <c r="I10" i="1"/>
  <c r="I7" i="1"/>
  <c r="I8" i="1"/>
  <c r="R8" i="1" s="1"/>
  <c r="V8" i="1" s="1"/>
  <c r="Y8" i="1" s="1"/>
  <c r="I5" i="1"/>
  <c r="I14" i="1"/>
  <c r="R14" i="1" s="1"/>
  <c r="V14" i="1" s="1"/>
  <c r="Y14" i="1" s="1"/>
  <c r="P2" i="2"/>
  <c r="S2" i="2" s="1"/>
  <c r="P5" i="2"/>
  <c r="S5" i="2" s="1"/>
  <c r="P3" i="2"/>
  <c r="S3" i="2" s="1"/>
  <c r="P6" i="2"/>
  <c r="S6" i="2" s="1"/>
  <c r="P4" i="2"/>
  <c r="S4" i="2" s="1"/>
  <c r="P7" i="2"/>
  <c r="S7" i="2" s="1"/>
  <c r="M2" i="2"/>
  <c r="M5" i="2"/>
  <c r="M3" i="2"/>
  <c r="M6" i="2"/>
  <c r="M4" i="2"/>
  <c r="M7" i="2"/>
  <c r="I2" i="2"/>
  <c r="I5" i="2"/>
  <c r="I3" i="2"/>
  <c r="R3" i="2" s="1"/>
  <c r="I6" i="2"/>
  <c r="R6" i="2" s="1"/>
  <c r="I4" i="2"/>
  <c r="R4" i="2" s="1"/>
  <c r="V4" i="2" s="1"/>
  <c r="Y4" i="2" s="1"/>
  <c r="I7" i="2"/>
  <c r="I5" i="6"/>
  <c r="M5" i="6"/>
  <c r="P5" i="6"/>
  <c r="R5" i="6"/>
  <c r="S5" i="6"/>
  <c r="V5" i="6"/>
  <c r="W5" i="6"/>
  <c r="W17" i="6"/>
  <c r="W22" i="6"/>
  <c r="W15" i="6"/>
  <c r="W19" i="6"/>
  <c r="W4" i="6"/>
  <c r="W8" i="6"/>
  <c r="W6" i="6"/>
  <c r="W9" i="6"/>
  <c r="W14" i="6"/>
  <c r="W23" i="6"/>
  <c r="W21" i="6"/>
  <c r="W2" i="6"/>
  <c r="W12" i="6"/>
  <c r="W3" i="6"/>
  <c r="W18" i="6"/>
  <c r="P17" i="6"/>
  <c r="S17" i="6" s="1"/>
  <c r="P22" i="6"/>
  <c r="S22" i="6" s="1"/>
  <c r="P15" i="6"/>
  <c r="S15" i="6" s="1"/>
  <c r="P19" i="6"/>
  <c r="S19" i="6" s="1"/>
  <c r="P4" i="6"/>
  <c r="S4" i="6" s="1"/>
  <c r="P8" i="6"/>
  <c r="S8" i="6" s="1"/>
  <c r="P6" i="6"/>
  <c r="S6" i="6" s="1"/>
  <c r="P9" i="6"/>
  <c r="S9" i="6" s="1"/>
  <c r="S14" i="6"/>
  <c r="P23" i="6"/>
  <c r="S23" i="6" s="1"/>
  <c r="P21" i="6"/>
  <c r="S21" i="6" s="1"/>
  <c r="P2" i="6"/>
  <c r="S2" i="6" s="1"/>
  <c r="P12" i="6"/>
  <c r="S12" i="6" s="1"/>
  <c r="P3" i="6"/>
  <c r="S3" i="6" s="1"/>
  <c r="P18" i="6"/>
  <c r="S18" i="6" s="1"/>
  <c r="M17" i="6"/>
  <c r="M22" i="6"/>
  <c r="M15" i="6"/>
  <c r="M19" i="6"/>
  <c r="M4" i="6"/>
  <c r="M6" i="6"/>
  <c r="M9" i="6"/>
  <c r="M23" i="6"/>
  <c r="M21" i="6"/>
  <c r="M2" i="6"/>
  <c r="M12" i="6"/>
  <c r="M3" i="6"/>
  <c r="M18" i="6"/>
  <c r="W20" i="6"/>
  <c r="P20" i="6"/>
  <c r="S20" i="6" s="1"/>
  <c r="M20" i="6"/>
  <c r="I17" i="6"/>
  <c r="R17" i="6" s="1"/>
  <c r="V17" i="6" s="1"/>
  <c r="Y17" i="6" s="1"/>
  <c r="I22" i="6"/>
  <c r="R22" i="6" s="1"/>
  <c r="V22" i="6" s="1"/>
  <c r="Y22" i="6" s="1"/>
  <c r="I15" i="6"/>
  <c r="R15" i="6" s="1"/>
  <c r="V15" i="6" s="1"/>
  <c r="Y15" i="6" s="1"/>
  <c r="I19" i="6"/>
  <c r="R19" i="6" s="1"/>
  <c r="V19" i="6" s="1"/>
  <c r="Y19" i="6" s="1"/>
  <c r="I4" i="6"/>
  <c r="R4" i="6" s="1"/>
  <c r="V4" i="6" s="1"/>
  <c r="Y4" i="6" s="1"/>
  <c r="I8" i="6"/>
  <c r="R8" i="6" s="1"/>
  <c r="V8" i="6" s="1"/>
  <c r="Y8" i="6" s="1"/>
  <c r="I6" i="6"/>
  <c r="R6" i="6" s="1"/>
  <c r="V6" i="6" s="1"/>
  <c r="Y6" i="6" s="1"/>
  <c r="I9" i="6"/>
  <c r="R9" i="6" s="1"/>
  <c r="V9" i="6" s="1"/>
  <c r="Y9" i="6" s="1"/>
  <c r="R14" i="6"/>
  <c r="V14" i="6" s="1"/>
  <c r="Y14" i="6" s="1"/>
  <c r="I23" i="6"/>
  <c r="R23" i="6" s="1"/>
  <c r="V23" i="6" s="1"/>
  <c r="Y23" i="6" s="1"/>
  <c r="I21" i="6"/>
  <c r="R21" i="6" s="1"/>
  <c r="V21" i="6" s="1"/>
  <c r="Y21" i="6" s="1"/>
  <c r="I2" i="6"/>
  <c r="R2" i="6" s="1"/>
  <c r="V2" i="6" s="1"/>
  <c r="Y2" i="6" s="1"/>
  <c r="I12" i="6"/>
  <c r="R12" i="6" s="1"/>
  <c r="V12" i="6" s="1"/>
  <c r="I3" i="6"/>
  <c r="R3" i="6" s="1"/>
  <c r="V3" i="6" s="1"/>
  <c r="Y3" i="6" s="1"/>
  <c r="I18" i="6"/>
  <c r="W32" i="5"/>
  <c r="W9" i="5"/>
  <c r="W31" i="5"/>
  <c r="W14" i="5"/>
  <c r="W26" i="5"/>
  <c r="W19" i="5"/>
  <c r="W39" i="5"/>
  <c r="W20" i="5"/>
  <c r="W37" i="5"/>
  <c r="W21" i="5"/>
  <c r="W2" i="5"/>
  <c r="W17" i="5"/>
  <c r="W7" i="5"/>
  <c r="W15" i="5"/>
  <c r="W28" i="5"/>
  <c r="W25" i="5"/>
  <c r="W40" i="5"/>
  <c r="W12" i="5"/>
  <c r="W23" i="5"/>
  <c r="W11" i="5"/>
  <c r="W36" i="5"/>
  <c r="W13" i="5"/>
  <c r="W4" i="5"/>
  <c r="W38" i="5"/>
  <c r="P32" i="5"/>
  <c r="S32" i="5" s="1"/>
  <c r="P9" i="5"/>
  <c r="S9" i="5" s="1"/>
  <c r="P31" i="5"/>
  <c r="S31" i="5" s="1"/>
  <c r="P14" i="5"/>
  <c r="S14" i="5" s="1"/>
  <c r="P26" i="5"/>
  <c r="S26" i="5" s="1"/>
  <c r="P19" i="5"/>
  <c r="S19" i="5" s="1"/>
  <c r="P39" i="5"/>
  <c r="S39" i="5" s="1"/>
  <c r="P20" i="5"/>
  <c r="S20" i="5" s="1"/>
  <c r="P37" i="5"/>
  <c r="S37" i="5" s="1"/>
  <c r="P21" i="5"/>
  <c r="S21" i="5" s="1"/>
  <c r="P2" i="5"/>
  <c r="S2" i="5" s="1"/>
  <c r="P17" i="5"/>
  <c r="S17" i="5" s="1"/>
  <c r="P7" i="5"/>
  <c r="S7" i="5" s="1"/>
  <c r="P15" i="5"/>
  <c r="S15" i="5" s="1"/>
  <c r="P28" i="5"/>
  <c r="S28" i="5" s="1"/>
  <c r="P25" i="5"/>
  <c r="S25" i="5" s="1"/>
  <c r="P40" i="5"/>
  <c r="S40" i="5" s="1"/>
  <c r="P12" i="5"/>
  <c r="S12" i="5" s="1"/>
  <c r="P23" i="5"/>
  <c r="S23" i="5" s="1"/>
  <c r="P11" i="5"/>
  <c r="S11" i="5" s="1"/>
  <c r="P36" i="5"/>
  <c r="S36" i="5" s="1"/>
  <c r="P13" i="5"/>
  <c r="S13" i="5" s="1"/>
  <c r="P4" i="5"/>
  <c r="S4" i="5" s="1"/>
  <c r="P38" i="5"/>
  <c r="S38" i="5" s="1"/>
  <c r="M32" i="5"/>
  <c r="M9" i="5"/>
  <c r="M31" i="5"/>
  <c r="M14" i="5"/>
  <c r="M26" i="5"/>
  <c r="M19" i="5"/>
  <c r="M39" i="5"/>
  <c r="M20" i="5"/>
  <c r="M37" i="5"/>
  <c r="M21" i="5"/>
  <c r="M2" i="5"/>
  <c r="M17" i="5"/>
  <c r="M7" i="5"/>
  <c r="M15" i="5"/>
  <c r="M28" i="5"/>
  <c r="M25" i="5"/>
  <c r="M40" i="5"/>
  <c r="M12" i="5"/>
  <c r="M23" i="5"/>
  <c r="M11" i="5"/>
  <c r="M36" i="5"/>
  <c r="M13" i="5"/>
  <c r="M4" i="5"/>
  <c r="M38" i="5"/>
  <c r="W24" i="5"/>
  <c r="P24" i="5"/>
  <c r="S24" i="5" s="1"/>
  <c r="M24" i="5"/>
  <c r="I32" i="5"/>
  <c r="R32" i="5" s="1"/>
  <c r="V32" i="5" s="1"/>
  <c r="Y32" i="5" s="1"/>
  <c r="I9" i="5"/>
  <c r="R9" i="5" s="1"/>
  <c r="V9" i="5" s="1"/>
  <c r="Y9" i="5" s="1"/>
  <c r="I31" i="5"/>
  <c r="R31" i="5" s="1"/>
  <c r="V31" i="5" s="1"/>
  <c r="Y31" i="5" s="1"/>
  <c r="I14" i="5"/>
  <c r="R14" i="5" s="1"/>
  <c r="V14" i="5" s="1"/>
  <c r="Y14" i="5" s="1"/>
  <c r="I26" i="5"/>
  <c r="R26" i="5" s="1"/>
  <c r="V26" i="5" s="1"/>
  <c r="Y26" i="5" s="1"/>
  <c r="I19" i="5"/>
  <c r="R19" i="5" s="1"/>
  <c r="V19" i="5" s="1"/>
  <c r="Y19" i="5" s="1"/>
  <c r="I39" i="5"/>
  <c r="R39" i="5" s="1"/>
  <c r="V39" i="5" s="1"/>
  <c r="Y39" i="5" s="1"/>
  <c r="I20" i="5"/>
  <c r="R20" i="5" s="1"/>
  <c r="V20" i="5" s="1"/>
  <c r="Y20" i="5" s="1"/>
  <c r="I37" i="5"/>
  <c r="R37" i="5" s="1"/>
  <c r="V37" i="5" s="1"/>
  <c r="Y37" i="5" s="1"/>
  <c r="I21" i="5"/>
  <c r="R21" i="5" s="1"/>
  <c r="V21" i="5" s="1"/>
  <c r="Y21" i="5" s="1"/>
  <c r="I2" i="5"/>
  <c r="R2" i="5" s="1"/>
  <c r="V2" i="5" s="1"/>
  <c r="Y2" i="5" s="1"/>
  <c r="I17" i="5"/>
  <c r="R17" i="5" s="1"/>
  <c r="V17" i="5" s="1"/>
  <c r="Y17" i="5" s="1"/>
  <c r="I7" i="5"/>
  <c r="R7" i="5" s="1"/>
  <c r="V7" i="5" s="1"/>
  <c r="Y7" i="5" s="1"/>
  <c r="I15" i="5"/>
  <c r="R15" i="5" s="1"/>
  <c r="V15" i="5" s="1"/>
  <c r="Y15" i="5" s="1"/>
  <c r="I28" i="5"/>
  <c r="R28" i="5" s="1"/>
  <c r="V28" i="5" s="1"/>
  <c r="Y28" i="5" s="1"/>
  <c r="I25" i="5"/>
  <c r="R25" i="5" s="1"/>
  <c r="V25" i="5" s="1"/>
  <c r="Y25" i="5" s="1"/>
  <c r="I40" i="5"/>
  <c r="R40" i="5" s="1"/>
  <c r="V40" i="5" s="1"/>
  <c r="Y40" i="5" s="1"/>
  <c r="I12" i="5"/>
  <c r="R12" i="5" s="1"/>
  <c r="V12" i="5" s="1"/>
  <c r="Y12" i="5" s="1"/>
  <c r="I23" i="5"/>
  <c r="R23" i="5" s="1"/>
  <c r="V23" i="5" s="1"/>
  <c r="Y23" i="5" s="1"/>
  <c r="I11" i="5"/>
  <c r="R11" i="5" s="1"/>
  <c r="V11" i="5" s="1"/>
  <c r="Y11" i="5" s="1"/>
  <c r="I36" i="5"/>
  <c r="R36" i="5" s="1"/>
  <c r="V36" i="5" s="1"/>
  <c r="Y36" i="5" s="1"/>
  <c r="I13" i="5"/>
  <c r="R13" i="5" s="1"/>
  <c r="V13" i="5" s="1"/>
  <c r="Y13" i="5" s="1"/>
  <c r="I4" i="5"/>
  <c r="R4" i="5" s="1"/>
  <c r="V4" i="5" s="1"/>
  <c r="Y4" i="5" s="1"/>
  <c r="I38" i="5"/>
  <c r="R38" i="5" s="1"/>
  <c r="V38" i="5" s="1"/>
  <c r="Y38" i="5" s="1"/>
  <c r="W3" i="4"/>
  <c r="P3" i="4"/>
  <c r="S3" i="4" s="1"/>
  <c r="M3" i="4"/>
  <c r="W3" i="3"/>
  <c r="W5" i="3"/>
  <c r="W4" i="3"/>
  <c r="W6" i="3"/>
  <c r="W9" i="3"/>
  <c r="W7" i="3"/>
  <c r="W2" i="3"/>
  <c r="W11" i="3"/>
  <c r="W8" i="3"/>
  <c r="P3" i="3"/>
  <c r="S3" i="3" s="1"/>
  <c r="P5" i="3"/>
  <c r="S5" i="3" s="1"/>
  <c r="P4" i="3"/>
  <c r="S4" i="3" s="1"/>
  <c r="P6" i="3"/>
  <c r="S6" i="3" s="1"/>
  <c r="P9" i="3"/>
  <c r="S9" i="3" s="1"/>
  <c r="P7" i="3"/>
  <c r="S7" i="3" s="1"/>
  <c r="P2" i="3"/>
  <c r="S2" i="3" s="1"/>
  <c r="P11" i="3"/>
  <c r="S11" i="3" s="1"/>
  <c r="P8" i="3"/>
  <c r="S8" i="3" s="1"/>
  <c r="M3" i="3"/>
  <c r="M5" i="3"/>
  <c r="M4" i="3"/>
  <c r="M6" i="3"/>
  <c r="M9" i="3"/>
  <c r="M7" i="3"/>
  <c r="M2" i="3"/>
  <c r="M11" i="3"/>
  <c r="M8" i="3"/>
  <c r="I9" i="1"/>
  <c r="I3" i="3"/>
  <c r="R3" i="3" s="1"/>
  <c r="V3" i="3" s="1"/>
  <c r="Y3" i="3" s="1"/>
  <c r="I5" i="3"/>
  <c r="R5" i="3" s="1"/>
  <c r="V5" i="3" s="1"/>
  <c r="Y5" i="3" s="1"/>
  <c r="I4" i="3"/>
  <c r="R4" i="3" s="1"/>
  <c r="V4" i="3" s="1"/>
  <c r="Y4" i="3" s="1"/>
  <c r="I6" i="3"/>
  <c r="R6" i="3" s="1"/>
  <c r="V6" i="3" s="1"/>
  <c r="Y6" i="3" s="1"/>
  <c r="I9" i="3"/>
  <c r="R9" i="3" s="1"/>
  <c r="V9" i="3" s="1"/>
  <c r="Y9" i="3" s="1"/>
  <c r="I7" i="3"/>
  <c r="R7" i="3" s="1"/>
  <c r="V7" i="3" s="1"/>
  <c r="Y7" i="3" s="1"/>
  <c r="I2" i="3"/>
  <c r="R2" i="3" s="1"/>
  <c r="V2" i="3" s="1"/>
  <c r="Y2" i="3" s="1"/>
  <c r="I11" i="3"/>
  <c r="R11" i="3" s="1"/>
  <c r="V11" i="3" s="1"/>
  <c r="Y11" i="3" s="1"/>
  <c r="I8" i="3"/>
  <c r="R8" i="3" s="1"/>
  <c r="V8" i="3" s="1"/>
  <c r="Y8" i="3" s="1"/>
  <c r="W9" i="1"/>
  <c r="S9" i="1"/>
  <c r="R9" i="1"/>
  <c r="V9" i="1" s="1"/>
  <c r="Y9" i="1" s="1"/>
  <c r="V13" i="1"/>
  <c r="Y13" i="1" s="1"/>
  <c r="I20" i="6"/>
  <c r="R20" i="6" s="1"/>
  <c r="V20" i="6" s="1"/>
  <c r="Y20" i="6" s="1"/>
  <c r="I24" i="5"/>
  <c r="R24" i="5" s="1"/>
  <c r="V24" i="5" s="1"/>
  <c r="Y24" i="5" s="1"/>
  <c r="I3" i="4"/>
  <c r="R3" i="4" s="1"/>
  <c r="V3" i="4" s="1"/>
  <c r="Y3" i="4" s="1"/>
  <c r="R34" i="5" l="1"/>
  <c r="V34" i="5" s="1"/>
  <c r="Y34" i="5" s="1"/>
  <c r="R13" i="6"/>
  <c r="V13" i="6" s="1"/>
  <c r="Y13" i="6" s="1"/>
  <c r="R3" i="5"/>
  <c r="V3" i="5" s="1"/>
  <c r="Y3" i="5" s="1"/>
  <c r="R16" i="5"/>
  <c r="V16" i="5" s="1"/>
  <c r="Y16" i="5" s="1"/>
  <c r="R27" i="5"/>
  <c r="V27" i="5" s="1"/>
  <c r="Y27" i="5" s="1"/>
  <c r="R6" i="5"/>
  <c r="V6" i="5" s="1"/>
  <c r="Y6" i="5" s="1"/>
  <c r="R7" i="6"/>
  <c r="V7" i="6" s="1"/>
  <c r="Y7" i="6" s="1"/>
  <c r="R35" i="5"/>
  <c r="V35" i="5" s="1"/>
  <c r="Y35" i="5" s="1"/>
  <c r="R24" i="6"/>
  <c r="V24" i="6" s="1"/>
  <c r="Y24" i="6" s="1"/>
  <c r="R11" i="6"/>
  <c r="V11" i="6" s="1"/>
  <c r="Y11" i="6" s="1"/>
  <c r="R10" i="5"/>
  <c r="V10" i="5" s="1"/>
  <c r="Y10" i="5" s="1"/>
  <c r="R30" i="5"/>
  <c r="V30" i="5" s="1"/>
  <c r="Y30" i="5" s="1"/>
  <c r="R10" i="1"/>
  <c r="V10" i="1" s="1"/>
  <c r="Y10" i="1" s="1"/>
  <c r="V6" i="2"/>
  <c r="Y6" i="2" s="1"/>
  <c r="V3" i="2"/>
  <c r="Y3" i="2" s="1"/>
  <c r="R5" i="2"/>
  <c r="V5" i="2" s="1"/>
  <c r="Y5" i="2" s="1"/>
  <c r="R7" i="2"/>
  <c r="V7" i="2" s="1"/>
  <c r="Y7" i="2" s="1"/>
  <c r="R2" i="2"/>
  <c r="V2" i="2" s="1"/>
  <c r="Y2" i="2" s="1"/>
  <c r="Y5" i="6"/>
  <c r="R18" i="6"/>
  <c r="V18" i="6" s="1"/>
  <c r="Y18" i="6" s="1"/>
  <c r="R2" i="1"/>
  <c r="V2" i="1" s="1"/>
  <c r="Y2" i="1" s="1"/>
  <c r="R7" i="1"/>
  <c r="V7" i="1" s="1"/>
  <c r="Y7" i="1" s="1"/>
  <c r="R5" i="1"/>
  <c r="V5" i="1" s="1"/>
  <c r="Y5" i="1" s="1"/>
  <c r="R6" i="1"/>
  <c r="V6" i="1" s="1"/>
  <c r="Y6" i="1" s="1"/>
  <c r="R4" i="1"/>
  <c r="V4" i="1" s="1"/>
  <c r="Y4" i="1" s="1"/>
  <c r="R11" i="1"/>
  <c r="V11" i="1" s="1"/>
  <c r="Y11" i="1" s="1"/>
</calcChain>
</file>

<file path=xl/sharedStrings.xml><?xml version="1.0" encoding="utf-8"?>
<sst xmlns="http://schemas.openxmlformats.org/spreadsheetml/2006/main" count="745" uniqueCount="413">
  <si>
    <t>#</t>
  </si>
  <si>
    <t>Last</t>
  </si>
  <si>
    <t>First</t>
  </si>
  <si>
    <t>Agency</t>
  </si>
  <si>
    <t>Full Name</t>
  </si>
  <si>
    <t>Division</t>
  </si>
  <si>
    <t>Speed Track A</t>
  </si>
  <si>
    <t>Speed Track A Penalty</t>
  </si>
  <si>
    <t>Speed Track A FINAL</t>
  </si>
  <si>
    <t>Speed Track B</t>
  </si>
  <si>
    <t>Speed Track B Penalty</t>
  </si>
  <si>
    <t>Speed Track B FINAL</t>
  </si>
  <si>
    <t>Challenge</t>
  </si>
  <si>
    <t>Challenge Penalty</t>
  </si>
  <si>
    <t>Challenge FINAL</t>
  </si>
  <si>
    <t>Speed Total</t>
  </si>
  <si>
    <t>Challenge Total</t>
  </si>
  <si>
    <t>Slow Total</t>
  </si>
  <si>
    <t>Ride Totals</t>
  </si>
  <si>
    <t>5% Slow</t>
  </si>
  <si>
    <t>Clean Bonus</t>
  </si>
  <si>
    <t>Overall</t>
  </si>
  <si>
    <t>Mr. Rodeo</t>
  </si>
  <si>
    <t>Maldonado</t>
  </si>
  <si>
    <t>Aaron</t>
  </si>
  <si>
    <t>Albuquerque PD</t>
  </si>
  <si>
    <t>Aaron Maldonado</t>
  </si>
  <si>
    <t>Fairing</t>
  </si>
  <si>
    <t>Duggins</t>
  </si>
  <si>
    <t>Daniel</t>
  </si>
  <si>
    <t>Hays Co Pct 5</t>
  </si>
  <si>
    <t>Daniel Duggins</t>
  </si>
  <si>
    <t>Wiliams</t>
  </si>
  <si>
    <t>Tim</t>
  </si>
  <si>
    <t>Travis County SO</t>
  </si>
  <si>
    <t>Tim Williams</t>
  </si>
  <si>
    <t>Barnhill</t>
  </si>
  <si>
    <t>Tavish</t>
  </si>
  <si>
    <t>Tavish Barnhill</t>
  </si>
  <si>
    <t>Johnson</t>
  </si>
  <si>
    <t>Paul</t>
  </si>
  <si>
    <t>Rockwall</t>
  </si>
  <si>
    <t>Paul Johnson</t>
  </si>
  <si>
    <t>Nelson</t>
  </si>
  <si>
    <t>Eric</t>
  </si>
  <si>
    <t>Eric Nelson</t>
  </si>
  <si>
    <t>Golson</t>
  </si>
  <si>
    <t>Scott</t>
  </si>
  <si>
    <t>Scott Golson</t>
  </si>
  <si>
    <t>Hirt</t>
  </si>
  <si>
    <t xml:space="preserve">Brian </t>
  </si>
  <si>
    <t>Hutchinson PD Retired</t>
  </si>
  <si>
    <t>Brian Hirt</t>
  </si>
  <si>
    <t>R</t>
  </si>
  <si>
    <t>Shumake</t>
  </si>
  <si>
    <t>Kasey</t>
  </si>
  <si>
    <t>Roanoke</t>
  </si>
  <si>
    <t>Sanchez</t>
  </si>
  <si>
    <t>Gabe</t>
  </si>
  <si>
    <t>Gabe Sanchez</t>
  </si>
  <si>
    <t>Lightfoot</t>
  </si>
  <si>
    <t>Christian</t>
  </si>
  <si>
    <t>Stephenville PD</t>
  </si>
  <si>
    <t>Christian Lightfoot</t>
  </si>
  <si>
    <t>Clark</t>
  </si>
  <si>
    <t>Matt</t>
  </si>
  <si>
    <t>Kyle PD</t>
  </si>
  <si>
    <t>Matt Clark</t>
  </si>
  <si>
    <t>Gamble</t>
  </si>
  <si>
    <t>David</t>
  </si>
  <si>
    <t>David Gamble</t>
  </si>
  <si>
    <t>Moore</t>
  </si>
  <si>
    <t>Robert</t>
  </si>
  <si>
    <t>Robert Moore</t>
  </si>
  <si>
    <t>League</t>
  </si>
  <si>
    <t>Carl</t>
  </si>
  <si>
    <t>Travis County</t>
  </si>
  <si>
    <t>Carl League</t>
  </si>
  <si>
    <t>Garcia</t>
  </si>
  <si>
    <t>Mario</t>
  </si>
  <si>
    <t>Mario Garcia</t>
  </si>
  <si>
    <t>Cardona</t>
  </si>
  <si>
    <t>Lupe</t>
  </si>
  <si>
    <t xml:space="preserve">Roanoke </t>
  </si>
  <si>
    <t>Lupe Cardona</t>
  </si>
  <si>
    <t>Pozuc</t>
  </si>
  <si>
    <t>John</t>
  </si>
  <si>
    <t>Hays Co Pct 4</t>
  </si>
  <si>
    <t>John Pozuc</t>
  </si>
  <si>
    <t>Sosawong</t>
  </si>
  <si>
    <t>Julio</t>
  </si>
  <si>
    <t>Julio Sosawong</t>
  </si>
  <si>
    <t xml:space="preserve">Chris </t>
  </si>
  <si>
    <t>Chris Daniel</t>
  </si>
  <si>
    <t>Windshield</t>
  </si>
  <si>
    <t>Boozel</t>
  </si>
  <si>
    <t>Sean</t>
  </si>
  <si>
    <t>DFW Airport PD</t>
  </si>
  <si>
    <t>Sean Boozel</t>
  </si>
  <si>
    <t>Webster</t>
  </si>
  <si>
    <t>North Richland Hills Pd</t>
  </si>
  <si>
    <t>Eric Webster</t>
  </si>
  <si>
    <t>Province</t>
  </si>
  <si>
    <t>Casey</t>
  </si>
  <si>
    <t>Casey Province</t>
  </si>
  <si>
    <t>Moses</t>
  </si>
  <si>
    <t xml:space="preserve">Evan </t>
  </si>
  <si>
    <t>Evan Moses</t>
  </si>
  <si>
    <t>Macias</t>
  </si>
  <si>
    <t>Nicholas</t>
  </si>
  <si>
    <t>College Station PD</t>
  </si>
  <si>
    <t>Nicholas Macias</t>
  </si>
  <si>
    <t>Marulanda</t>
  </si>
  <si>
    <t>Jonathan</t>
  </si>
  <si>
    <t>Jonathan Marulanda</t>
  </si>
  <si>
    <t>Hicks</t>
  </si>
  <si>
    <t>Christian Hicks</t>
  </si>
  <si>
    <t>Hanson</t>
  </si>
  <si>
    <t>Todd</t>
  </si>
  <si>
    <t>Todd Hanson</t>
  </si>
  <si>
    <t>Olguin</t>
  </si>
  <si>
    <t>Jeremy</t>
  </si>
  <si>
    <t>Jeremy Olguin</t>
  </si>
  <si>
    <t>Deron</t>
  </si>
  <si>
    <t>Deron Scott</t>
  </si>
  <si>
    <t>Lindesay</t>
  </si>
  <si>
    <t>Emmanuel</t>
  </si>
  <si>
    <t>Hays Co</t>
  </si>
  <si>
    <t>Emmanuel Lindesay</t>
  </si>
  <si>
    <t>Whitt</t>
  </si>
  <si>
    <t>Chris</t>
  </si>
  <si>
    <t>Fort Worth PD</t>
  </si>
  <si>
    <t>Chris Whitt</t>
  </si>
  <si>
    <t>Metric</t>
  </si>
  <si>
    <t>Redeker</t>
  </si>
  <si>
    <t>Quinn</t>
  </si>
  <si>
    <t>Ventura PD Retired</t>
  </si>
  <si>
    <t>Quinn Redeker</t>
  </si>
  <si>
    <t>Fleming</t>
  </si>
  <si>
    <t>Rio Rancho Pd</t>
  </si>
  <si>
    <t>Daniel Fleming</t>
  </si>
  <si>
    <t>Mawson</t>
  </si>
  <si>
    <t>Blake</t>
  </si>
  <si>
    <t>Wichita Falls PD</t>
  </si>
  <si>
    <t>Blake Mawson</t>
  </si>
  <si>
    <t>Bishop</t>
  </si>
  <si>
    <t>Tony</t>
  </si>
  <si>
    <t>Austin PD</t>
  </si>
  <si>
    <t>Tony Bishop</t>
  </si>
  <si>
    <t>Munoz</t>
  </si>
  <si>
    <t>David Munoz</t>
  </si>
  <si>
    <t>Vanderburg</t>
  </si>
  <si>
    <t>TJ</t>
  </si>
  <si>
    <t>TJ Vanderburg</t>
  </si>
  <si>
    <t>Hafer</t>
  </si>
  <si>
    <t>David Hafer</t>
  </si>
  <si>
    <t>Moffett</t>
  </si>
  <si>
    <t>Dustin</t>
  </si>
  <si>
    <t>Dustin Moffett</t>
  </si>
  <si>
    <t>Buchanan</t>
  </si>
  <si>
    <t>Kevin</t>
  </si>
  <si>
    <t>Kevin Buchanan</t>
  </si>
  <si>
    <t>Cozart</t>
  </si>
  <si>
    <t>Chris Cozart</t>
  </si>
  <si>
    <t>Chan</t>
  </si>
  <si>
    <t>Eddie</t>
  </si>
  <si>
    <t>San Jose PD</t>
  </si>
  <si>
    <t>Eddie Chan</t>
  </si>
  <si>
    <t>Carlson</t>
  </si>
  <si>
    <t>Brent</t>
  </si>
  <si>
    <t>Southlake PD</t>
  </si>
  <si>
    <t>Brent Carlson</t>
  </si>
  <si>
    <t>Guzman</t>
  </si>
  <si>
    <t>Michael</t>
  </si>
  <si>
    <t>Beverly Hills CA</t>
  </si>
  <si>
    <t>Michael Guzman</t>
  </si>
  <si>
    <t>Montemayor</t>
  </si>
  <si>
    <t>Gerardo</t>
  </si>
  <si>
    <t>Laredo PD</t>
  </si>
  <si>
    <t>Gerardo Montemayor</t>
  </si>
  <si>
    <t>Estes</t>
  </si>
  <si>
    <t>Dalton</t>
  </si>
  <si>
    <t>Texas DPS</t>
  </si>
  <si>
    <t>Dalton Estes</t>
  </si>
  <si>
    <t>Lorenz</t>
  </si>
  <si>
    <t>Travis</t>
  </si>
  <si>
    <t>Travis Lorenz</t>
  </si>
  <si>
    <t>Wise</t>
  </si>
  <si>
    <t>Brett</t>
  </si>
  <si>
    <t>Brett Wise</t>
  </si>
  <si>
    <t>Aquino</t>
  </si>
  <si>
    <t>Austin Pd</t>
  </si>
  <si>
    <t>Mario Aquino</t>
  </si>
  <si>
    <t>Blue</t>
  </si>
  <si>
    <t xml:space="preserve">Gabriel </t>
  </si>
  <si>
    <t>Gabriel Blue</t>
  </si>
  <si>
    <t>Whisenhunt</t>
  </si>
  <si>
    <t>Justin</t>
  </si>
  <si>
    <t>Justin Whisenhunt</t>
  </si>
  <si>
    <t>Halloway</t>
  </si>
  <si>
    <t>Clint</t>
  </si>
  <si>
    <t>Clint Halloway</t>
  </si>
  <si>
    <t>Crawley</t>
  </si>
  <si>
    <t>Joshua</t>
  </si>
  <si>
    <t>Bernalillo Co</t>
  </si>
  <si>
    <t>Joshua Crawley</t>
  </si>
  <si>
    <t>McBride</t>
  </si>
  <si>
    <t>Kody</t>
  </si>
  <si>
    <t>Kody McBride</t>
  </si>
  <si>
    <t>Deweese</t>
  </si>
  <si>
    <t>Mansfield PD</t>
  </si>
  <si>
    <t>Dalton Deweese</t>
  </si>
  <si>
    <t>Hardin</t>
  </si>
  <si>
    <t>Shane</t>
  </si>
  <si>
    <t>Grapevine PD</t>
  </si>
  <si>
    <t>Shane Hardin</t>
  </si>
  <si>
    <t>Gordon</t>
  </si>
  <si>
    <t>John Gordon</t>
  </si>
  <si>
    <t>Mathis</t>
  </si>
  <si>
    <t>Trevor</t>
  </si>
  <si>
    <t>Williamson County SO</t>
  </si>
  <si>
    <t>Trevor Mathis</t>
  </si>
  <si>
    <t>Willis</t>
  </si>
  <si>
    <t>Steven</t>
  </si>
  <si>
    <t>Steven Willis</t>
  </si>
  <si>
    <t>Aaron Garcia</t>
  </si>
  <si>
    <t>Rigsby</t>
  </si>
  <si>
    <t>Richard</t>
  </si>
  <si>
    <t>Travis Co</t>
  </si>
  <si>
    <t>Richard Rigsby</t>
  </si>
  <si>
    <t>Israel</t>
  </si>
  <si>
    <t>Israel Garcia</t>
  </si>
  <si>
    <t>Moss</t>
  </si>
  <si>
    <t>Jason</t>
  </si>
  <si>
    <t>Jason Moss</t>
  </si>
  <si>
    <t>Smith</t>
  </si>
  <si>
    <t>Cary</t>
  </si>
  <si>
    <t>Cary Smith</t>
  </si>
  <si>
    <t>Mauck</t>
  </si>
  <si>
    <t>Charles</t>
  </si>
  <si>
    <t>Charles Mauck</t>
  </si>
  <si>
    <t>Hill</t>
  </si>
  <si>
    <t xml:space="preserve">Derek </t>
  </si>
  <si>
    <t>Austin ISD PD</t>
  </si>
  <si>
    <t>Derek Hill</t>
  </si>
  <si>
    <t>Rodriguez</t>
  </si>
  <si>
    <t>Jesse</t>
  </si>
  <si>
    <t>Jesse Rodriguez</t>
  </si>
  <si>
    <t>Hovis</t>
  </si>
  <si>
    <t>Chad</t>
  </si>
  <si>
    <t>Chad Hovis</t>
  </si>
  <si>
    <t>Van Duzee</t>
  </si>
  <si>
    <t>Jim</t>
  </si>
  <si>
    <t>Jim VAn Duzee</t>
  </si>
  <si>
    <t>McTeer</t>
  </si>
  <si>
    <t>Justin McTeer</t>
  </si>
  <si>
    <t>Robbins</t>
  </si>
  <si>
    <t>Brian</t>
  </si>
  <si>
    <t>Brian Robbins</t>
  </si>
  <si>
    <t>Petrick</t>
  </si>
  <si>
    <t xml:space="preserve">Steve </t>
  </si>
  <si>
    <t>Steve Petrick</t>
  </si>
  <si>
    <t>Dusenbery</t>
  </si>
  <si>
    <t>Matthew</t>
  </si>
  <si>
    <t>Bernalillo Co SO</t>
  </si>
  <si>
    <t>Matthew Dusenbery</t>
  </si>
  <si>
    <t>Rogers</t>
  </si>
  <si>
    <t>Eric Rogers</t>
  </si>
  <si>
    <t>Paredes</t>
  </si>
  <si>
    <t>Wesley</t>
  </si>
  <si>
    <t>Wesley Paredes</t>
  </si>
  <si>
    <t>Cook</t>
  </si>
  <si>
    <t>Tyler</t>
  </si>
  <si>
    <t>Hays County</t>
  </si>
  <si>
    <t>Tyler Cook</t>
  </si>
  <si>
    <t>Lucero</t>
  </si>
  <si>
    <t>Rio Rancho PD</t>
  </si>
  <si>
    <t>Steve Lucero</t>
  </si>
  <si>
    <t>Ricardo</t>
  </si>
  <si>
    <t>Ricardo Rodriguez</t>
  </si>
  <si>
    <t>Skinner</t>
  </si>
  <si>
    <t>Jordan</t>
  </si>
  <si>
    <t>Jordan Skinner</t>
  </si>
  <si>
    <t>Alfonso</t>
  </si>
  <si>
    <t>Alfonso Sanchez</t>
  </si>
  <si>
    <t>Leal Jr</t>
  </si>
  <si>
    <t>Juan</t>
  </si>
  <si>
    <t>Juan Leal Jr</t>
  </si>
  <si>
    <t>Chase</t>
  </si>
  <si>
    <t>Tommy</t>
  </si>
  <si>
    <t>Tommy Chase</t>
  </si>
  <si>
    <t>Army</t>
  </si>
  <si>
    <t>Nick</t>
  </si>
  <si>
    <t>Nick Army</t>
  </si>
  <si>
    <t>Zuniga</t>
  </si>
  <si>
    <t>Phillip</t>
  </si>
  <si>
    <t>Austtin PD</t>
  </si>
  <si>
    <t>Phillip Zuniga</t>
  </si>
  <si>
    <t>Perez</t>
  </si>
  <si>
    <t>Raul</t>
  </si>
  <si>
    <t>Raul Perez</t>
  </si>
  <si>
    <t>Szabo</t>
  </si>
  <si>
    <t>Dominic</t>
  </si>
  <si>
    <t>Dominic Szabo</t>
  </si>
  <si>
    <t>Thomas</t>
  </si>
  <si>
    <t>William</t>
  </si>
  <si>
    <t>Southlake Pd</t>
  </si>
  <si>
    <t>William Thomas</t>
  </si>
  <si>
    <t xml:space="preserve">Rickel </t>
  </si>
  <si>
    <t>Williamson Co SO</t>
  </si>
  <si>
    <t>John Rickel</t>
  </si>
  <si>
    <t>Cesar</t>
  </si>
  <si>
    <t>Pharr PD</t>
  </si>
  <si>
    <t>Cesar Maldonado</t>
  </si>
  <si>
    <t>Luedtke</t>
  </si>
  <si>
    <t>Chris Luedtke</t>
  </si>
  <si>
    <t>Marquez</t>
  </si>
  <si>
    <t>Mario Marquez</t>
  </si>
  <si>
    <t>Miller</t>
  </si>
  <si>
    <t>Jerad</t>
  </si>
  <si>
    <t>Wichita Falls Pd</t>
  </si>
  <si>
    <t>Jerad Miller</t>
  </si>
  <si>
    <t>Team Members</t>
  </si>
  <si>
    <t>Agency (s)</t>
  </si>
  <si>
    <t>1st Member</t>
  </si>
  <si>
    <t>2nd Member</t>
  </si>
  <si>
    <t>3rd Member</t>
  </si>
  <si>
    <t>4th Member</t>
  </si>
  <si>
    <t xml:space="preserve">Overall </t>
  </si>
  <si>
    <t>Place</t>
  </si>
  <si>
    <t>Mawson (117), Cozart (72), Vanderburg (97), Moffett (82)</t>
  </si>
  <si>
    <t>Wichita Falls</t>
  </si>
  <si>
    <t>Fleming (6), Munoz (12), Buchanan (54), Lorenz (79)</t>
  </si>
  <si>
    <t>Barnhill (23), Maldonado (65), Nelson (73), Daniel (98)</t>
  </si>
  <si>
    <t>Albuquerque</t>
  </si>
  <si>
    <t>Estes (20), Blue (39), Robbins (28), McTeer (51)</t>
  </si>
  <si>
    <t>Guzman (42), Redeker (110), Chan (38), Hill (10)</t>
  </si>
  <si>
    <t>Whitt (74), Hafer (8), Moss (116), Garcia (15)</t>
  </si>
  <si>
    <t xml:space="preserve">Ft Worth PD </t>
  </si>
  <si>
    <t>Garcia (101), Bishop (102), Aquino (57), Willis (76)</t>
  </si>
  <si>
    <t>Williams (37), Hirt (115), Johnson (71), Rigsby (22)</t>
  </si>
  <si>
    <t>Sanchez (14), Rodriguez (91), Paredes (100), Montemayor (108)</t>
  </si>
  <si>
    <t>Szabo (9), Crawley (21), Dusenbery (81), Skinner (92)</t>
  </si>
  <si>
    <t>Bernalillo County SO</t>
  </si>
  <si>
    <t>Province (24), Hicks (36), Hanson (40), Webster (86)</t>
  </si>
  <si>
    <t>North Richland Hills PD</t>
  </si>
  <si>
    <t>Pozuc (19), Gamble (118), Duggins (50), Cook (84)</t>
  </si>
  <si>
    <t>Hays County Constable</t>
  </si>
  <si>
    <t>Partners</t>
  </si>
  <si>
    <t>Speed</t>
  </si>
  <si>
    <t>Penalty</t>
  </si>
  <si>
    <t>Total</t>
  </si>
  <si>
    <t>Cozart, Mawson</t>
  </si>
  <si>
    <t>Moffett, Wise</t>
  </si>
  <si>
    <t>Chan, Redeker</t>
  </si>
  <si>
    <t>San Jose, Ventura</t>
  </si>
  <si>
    <t>R. Rodriguez, G. Montemayor</t>
  </si>
  <si>
    <t>Laredo</t>
  </si>
  <si>
    <t>P. Johnson, B. Hirt</t>
  </si>
  <si>
    <t>Rockwall, Hutchinson</t>
  </si>
  <si>
    <t>Halloway, Gordon</t>
  </si>
  <si>
    <t>Fleming, Munoz</t>
  </si>
  <si>
    <t>Rio Rancho</t>
  </si>
  <si>
    <t>Vanderburg, Whisenhunt</t>
  </si>
  <si>
    <t>S. Golson, T. Barnhill</t>
  </si>
  <si>
    <t>ABQ</t>
  </si>
  <si>
    <t>Buchanan, Lorenz</t>
  </si>
  <si>
    <t>Province, Webster</t>
  </si>
  <si>
    <t>North Richland Hills</t>
  </si>
  <si>
    <t>Willis, Garcia</t>
  </si>
  <si>
    <t>APD</t>
  </si>
  <si>
    <t>Rigsby, Williams</t>
  </si>
  <si>
    <t>TCSO</t>
  </si>
  <si>
    <t>C. Daniel, G. Sanchez</t>
  </si>
  <si>
    <t>Estes, Mathis</t>
  </si>
  <si>
    <t>DPS, WCSO</t>
  </si>
  <si>
    <t>Leal, Sanchez</t>
  </si>
  <si>
    <t>Lightfoot, Moore</t>
  </si>
  <si>
    <t>Stephenville</t>
  </si>
  <si>
    <t>Hill, Bishop</t>
  </si>
  <si>
    <t>Austin ISD, Austin PD</t>
  </si>
  <si>
    <t>Dusenbery, Crawley</t>
  </si>
  <si>
    <t xml:space="preserve">Bernalillo County </t>
  </si>
  <si>
    <t>Smith, Squino</t>
  </si>
  <si>
    <t>Guzman, Blue</t>
  </si>
  <si>
    <t>Beverly Hills ,  DPS</t>
  </si>
  <si>
    <t>Lucero, Army</t>
  </si>
  <si>
    <t>Skinner, Szabo</t>
  </si>
  <si>
    <t>W. Paredes, R. Perez</t>
  </si>
  <si>
    <t>DQ</t>
  </si>
  <si>
    <t>Rogers, Chase</t>
  </si>
  <si>
    <t>DPS</t>
  </si>
  <si>
    <t>A. Maldonado, E. Nelson</t>
  </si>
  <si>
    <t>Munoz (12) Fleming (6) Buchanan (54) Lorenz (79)</t>
  </si>
  <si>
    <t>Maldonado (65), Golson (52), Barnhill (23), Nelson (73)</t>
  </si>
  <si>
    <t>Hirt (115), Province (24), Hanson (40), Johnson (71)</t>
  </si>
  <si>
    <t>Ret. Ventura, San Jose, BHPD, DPS</t>
  </si>
  <si>
    <t>Cozart (72), Moffett (82), Mawson (117), Vanderburg (97)</t>
  </si>
  <si>
    <t xml:space="preserve">Wichita Falls </t>
  </si>
  <si>
    <t>Halloway 46, Gordon 53, Wise 31, Whisenhunt 77</t>
  </si>
  <si>
    <t>DPS, WCSO, Austin ISD, APD</t>
  </si>
  <si>
    <t>Rogers 18, Robbins 28, Petrick 7, McTeer 51</t>
  </si>
  <si>
    <t>Carlson 67, Thomas 17, Hardin 106, Shumake 43</t>
  </si>
  <si>
    <t>Southlake, Grapevine, Roanoke</t>
  </si>
  <si>
    <t>Estes 20, Mathis 111, Hill 10, Bishop 102</t>
  </si>
  <si>
    <t>Dusenbery 81, Crawley 21, Skinner 92, Szabo 9</t>
  </si>
  <si>
    <t>Hutchinson, Richland Hills, Rockwall</t>
  </si>
  <si>
    <t>Redeker 110, Chance 38, Guzman 42, Blue 39</t>
  </si>
  <si>
    <t>Rio Rancho, ABQ</t>
  </si>
  <si>
    <t>Lucero 45, Army 80, Sanchez 114, Daniel 98</t>
  </si>
  <si>
    <t xml:space="preserve">Albuquerque </t>
  </si>
  <si>
    <t>Aquino 57, Willis 76, J. Rodriquez 13, Smith 88</t>
  </si>
  <si>
    <t xml:space="preserve">Bernalillo 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</si>
</sst>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0"/>
      <color rgb="FF000000"/>
      <name val="Calibri"/>
      <scheme val="minor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trike/>
      <sz val="12"/>
      <color rgb="FF000000"/>
      <name val="Calibri"/>
      <family val="2"/>
    </font>
    <font>
      <sz val="12"/>
      <color rgb="FF000000"/>
      <name val="Calibri"/>
    </font>
    <font>
      <sz val="12"/>
      <color theme="0"/>
      <name val="Calibri"/>
    </font>
    <font>
      <b/>
      <sz val="12"/>
      <color theme="0"/>
      <name val="Calibri"/>
    </font>
    <font>
      <b/>
      <sz val="10"/>
      <color theme="0"/>
      <name val="Calibri"/>
      <scheme val="minor"/>
    </font>
    <font>
      <sz val="12"/>
      <color rgb="FF000000"/>
      <name val="Calibri"/>
      <scheme val="minor"/>
    </font>
    <font>
      <sz val="12"/>
      <color theme="0"/>
      <name val="Calibri"/>
      <scheme val="minor"/>
    </font>
    <font>
      <b/>
      <sz val="12"/>
      <color theme="0"/>
      <name val="Calibri"/>
      <scheme val="minor"/>
    </font>
    <font>
      <sz val="12"/>
      <color rgb="FF000000"/>
      <name val="Calibri"/>
      <family val="2"/>
      <charset val="1"/>
    </font>
    <font>
      <sz val="12"/>
      <color rgb="FF000000"/>
      <name val="Calibri Light"/>
      <scheme val="major"/>
    </font>
    <font>
      <sz val="12"/>
      <color theme="0"/>
      <name val="Calibri Light"/>
      <scheme val="major"/>
    </font>
    <font>
      <sz val="10"/>
      <color theme="0"/>
      <name val="Calibri"/>
      <scheme val="minor"/>
    </font>
    <font>
      <b/>
      <sz val="12"/>
      <color theme="0"/>
      <name val="Calibri Light"/>
      <scheme val="major"/>
    </font>
    <font>
      <sz val="12"/>
      <color theme="1"/>
      <name val="Calibri"/>
    </font>
  </fonts>
  <fills count="1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93C47D"/>
        <bgColor rgb="FF93C47D"/>
      </patternFill>
    </fill>
    <fill>
      <patternFill patternType="solid">
        <fgColor rgb="FF1155CC"/>
        <bgColor rgb="FF1155CC"/>
      </patternFill>
    </fill>
    <fill>
      <patternFill patternType="solid">
        <fgColor rgb="FFCC0000"/>
        <bgColor rgb="FFCC0000"/>
      </patternFill>
    </fill>
    <fill>
      <patternFill patternType="solid">
        <fgColor rgb="FFA0338C"/>
        <bgColor rgb="FFA0338C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D9EAD3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FFE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10" borderId="1" xfId="0" applyFont="1" applyFill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/>
    </xf>
    <xf numFmtId="164" fontId="7" fillId="9" borderId="1" xfId="0" applyNumberFormat="1" applyFont="1" applyFill="1" applyBorder="1" applyAlignment="1">
      <alignment horizontal="center"/>
    </xf>
    <xf numFmtId="164" fontId="7" fillId="11" borderId="1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164" fontId="7" fillId="12" borderId="1" xfId="0" applyNumberFormat="1" applyFont="1" applyFill="1" applyBorder="1" applyAlignment="1">
      <alignment horizontal="center"/>
    </xf>
    <xf numFmtId="164" fontId="8" fillId="11" borderId="1" xfId="0" applyNumberFormat="1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0" borderId="0" xfId="0" applyFont="1"/>
    <xf numFmtId="164" fontId="5" fillId="11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0" fontId="5" fillId="10" borderId="2" xfId="0" applyFont="1" applyFill="1" applyBorder="1" applyAlignment="1">
      <alignment horizontal="left"/>
    </xf>
    <xf numFmtId="0" fontId="5" fillId="10" borderId="4" xfId="0" applyFont="1" applyFill="1" applyBorder="1" applyAlignment="1">
      <alignment horizontal="left"/>
    </xf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5" xfId="0" applyFont="1" applyBorder="1"/>
    <xf numFmtId="164" fontId="1" fillId="4" borderId="2" xfId="0" applyNumberFormat="1" applyFont="1" applyFill="1" applyBorder="1" applyAlignment="1">
      <alignment horizontal="center"/>
    </xf>
    <xf numFmtId="0" fontId="1" fillId="13" borderId="0" xfId="0" applyFont="1" applyFill="1" applyAlignment="1">
      <alignment horizontal="center" vertical="center" wrapText="1"/>
    </xf>
    <xf numFmtId="0" fontId="6" fillId="13" borderId="1" xfId="0" applyFont="1" applyFill="1" applyBorder="1" applyAlignment="1">
      <alignment horizontal="center"/>
    </xf>
    <xf numFmtId="0" fontId="5" fillId="13" borderId="0" xfId="0" applyFont="1" applyFill="1"/>
    <xf numFmtId="0" fontId="7" fillId="0" borderId="0" xfId="0" applyFont="1"/>
    <xf numFmtId="0" fontId="1" fillId="14" borderId="0" xfId="0" applyFont="1" applyFill="1" applyAlignment="1">
      <alignment horizontal="center" vertical="center" wrapText="1"/>
    </xf>
    <xf numFmtId="0" fontId="6" fillId="14" borderId="1" xfId="0" applyFont="1" applyFill="1" applyBorder="1" applyAlignment="1">
      <alignment horizontal="center"/>
    </xf>
    <xf numFmtId="0" fontId="5" fillId="14" borderId="0" xfId="0" applyFont="1" applyFill="1"/>
    <xf numFmtId="164" fontId="2" fillId="4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8" fillId="0" borderId="0" xfId="0" applyFont="1"/>
    <xf numFmtId="164" fontId="3" fillId="9" borderId="3" xfId="0" applyNumberFormat="1" applyFont="1" applyFill="1" applyBorder="1" applyAlignment="1">
      <alignment horizontal="center" vertical="center" wrapText="1"/>
    </xf>
    <xf numFmtId="164" fontId="7" fillId="9" borderId="3" xfId="0" applyNumberFormat="1" applyFont="1" applyFill="1" applyBorder="1" applyAlignment="1">
      <alignment horizontal="center"/>
    </xf>
    <xf numFmtId="164" fontId="4" fillId="9" borderId="4" xfId="0" applyNumberFormat="1" applyFont="1" applyFill="1" applyBorder="1" applyAlignment="1">
      <alignment horizontal="center" vertical="center" wrapText="1"/>
    </xf>
    <xf numFmtId="164" fontId="7" fillId="9" borderId="4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10" fillId="0" borderId="1" xfId="0" applyFont="1" applyBorder="1"/>
    <xf numFmtId="0" fontId="12" fillId="11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0" fontId="14" fillId="0" borderId="0" xfId="0" applyFont="1"/>
    <xf numFmtId="0" fontId="15" fillId="14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1" fillId="14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164" fontId="7" fillId="16" borderId="1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7" fillId="17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14" borderId="0" xfId="0" applyFont="1" applyFill="1" applyAlignment="1">
      <alignment horizontal="center"/>
    </xf>
    <xf numFmtId="0" fontId="16" fillId="14" borderId="0" xfId="0" applyFont="1" applyFill="1" applyAlignment="1">
      <alignment horizontal="center" vertical="center"/>
    </xf>
    <xf numFmtId="0" fontId="19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11" fillId="14" borderId="3" xfId="0" applyFont="1" applyFill="1" applyBorder="1" applyAlignment="1">
      <alignment horizontal="center" vertical="center"/>
    </xf>
    <xf numFmtId="0" fontId="10" fillId="0" borderId="3" xfId="0" applyFont="1" applyBorder="1"/>
    <xf numFmtId="0" fontId="11" fillId="14" borderId="0" xfId="0" applyFont="1" applyFill="1" applyAlignment="1">
      <alignment horizontal="center"/>
    </xf>
    <xf numFmtId="0" fontId="17" fillId="0" borderId="1" xfId="0" applyFont="1" applyBorder="1"/>
    <xf numFmtId="0" fontId="10" fillId="0" borderId="0" xfId="0" applyFont="1"/>
    <xf numFmtId="0" fontId="11" fillId="1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D5874-358B-440B-BDA8-3F347E2E2931}">
  <sheetPr>
    <outlinePr summaryBelow="0" summaryRight="0"/>
  </sheetPr>
  <dimension ref="A1:Z107"/>
  <sheetViews>
    <sheetView topLeftCell="L1" zoomScaleNormal="100" workbookViewId="0">
      <pane ySplit="1" topLeftCell="A8" activePane="bottomLeft" state="frozen"/>
      <selection pane="bottomLeft" activeCell="AA14" sqref="AA14"/>
    </sheetView>
  </sheetViews>
  <sheetFormatPr defaultColWidth="12.5703125" defaultRowHeight="15.75" customHeight="1" x14ac:dyDescent="0.25"/>
  <cols>
    <col min="1" max="1" width="4.42578125" style="47" customWidth="1"/>
    <col min="2" max="2" width="13.140625" style="13" bestFit="1" customWidth="1"/>
    <col min="3" max="3" width="11.7109375" style="13" bestFit="1" customWidth="1"/>
    <col min="4" max="4" width="28.85546875" style="13" customWidth="1"/>
    <col min="5" max="5" width="21.7109375" style="13" customWidth="1"/>
    <col min="6" max="6" width="12.85546875" style="13" customWidth="1"/>
    <col min="7" max="7" width="8.42578125" style="34" customWidth="1"/>
    <col min="8" max="8" width="8.42578125" style="13" customWidth="1"/>
    <col min="9" max="9" width="12.85546875" style="34" customWidth="1"/>
    <col min="10" max="10" width="4.42578125" style="43" customWidth="1"/>
    <col min="11" max="11" width="8.42578125" style="34" customWidth="1"/>
    <col min="12" max="12" width="8.42578125" style="13" customWidth="1"/>
    <col min="13" max="13" width="12.7109375" style="34" customWidth="1"/>
    <col min="14" max="14" width="10.7109375" style="34" customWidth="1"/>
    <col min="15" max="15" width="10.42578125" style="13" customWidth="1"/>
    <col min="16" max="16" width="10.85546875" style="34" customWidth="1"/>
    <col min="17" max="17" width="4.42578125" style="43" customWidth="1"/>
    <col min="18" max="18" width="11.5703125" style="34" customWidth="1"/>
    <col min="19" max="19" width="10.42578125" style="34" customWidth="1"/>
    <col min="20" max="20" width="8.5703125" style="34" customWidth="1"/>
    <col min="21" max="21" width="4.42578125" style="43" customWidth="1"/>
    <col min="22" max="22" width="8.5703125" style="34" bestFit="1" customWidth="1"/>
    <col min="23" max="23" width="6.28515625" style="34" bestFit="1" customWidth="1"/>
    <col min="24" max="24" width="8.5703125" style="59" customWidth="1"/>
    <col min="25" max="25" width="8.7109375" style="34" bestFit="1" customWidth="1"/>
    <col min="26" max="26" width="7.28515625" style="13" bestFit="1" customWidth="1"/>
    <col min="27" max="16384" width="12.5703125" style="13"/>
  </cols>
  <sheetData>
    <row r="1" spans="1:26" ht="60.75" customHeight="1" x14ac:dyDescent="0.25">
      <c r="A1" s="4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41" t="s">
        <v>0</v>
      </c>
      <c r="K1" s="4" t="s">
        <v>9</v>
      </c>
      <c r="L1" s="5" t="s">
        <v>10</v>
      </c>
      <c r="M1" s="4" t="s">
        <v>11</v>
      </c>
      <c r="N1" s="6" t="s">
        <v>12</v>
      </c>
      <c r="O1" s="7" t="s">
        <v>13</v>
      </c>
      <c r="P1" s="6" t="s">
        <v>14</v>
      </c>
      <c r="Q1" s="41" t="s">
        <v>0</v>
      </c>
      <c r="R1" s="8" t="s">
        <v>15</v>
      </c>
      <c r="S1" s="9" t="s">
        <v>16</v>
      </c>
      <c r="T1" s="10" t="s">
        <v>17</v>
      </c>
      <c r="U1" s="41" t="s">
        <v>0</v>
      </c>
      <c r="V1" s="11" t="s">
        <v>18</v>
      </c>
      <c r="W1" s="55" t="s">
        <v>19</v>
      </c>
      <c r="X1" s="11" t="s">
        <v>20</v>
      </c>
      <c r="Y1" s="57" t="s">
        <v>21</v>
      </c>
      <c r="Z1" s="81" t="s">
        <v>22</v>
      </c>
    </row>
    <row r="2" spans="1:26" x14ac:dyDescent="0.25">
      <c r="A2" s="52">
        <v>65</v>
      </c>
      <c r="B2" s="14" t="s">
        <v>23</v>
      </c>
      <c r="C2" s="14" t="s">
        <v>24</v>
      </c>
      <c r="D2" s="14" t="s">
        <v>25</v>
      </c>
      <c r="E2" s="14" t="s">
        <v>26</v>
      </c>
      <c r="F2" s="36" t="s">
        <v>27</v>
      </c>
      <c r="G2" s="15">
        <v>99.28</v>
      </c>
      <c r="H2" s="16">
        <v>0</v>
      </c>
      <c r="I2" s="17">
        <f t="shared" ref="I2:I14" si="0">SUM(G2+H2)</f>
        <v>99.28</v>
      </c>
      <c r="J2" s="42">
        <f t="shared" ref="J2:J14" si="1">A2</f>
        <v>65</v>
      </c>
      <c r="K2" s="15">
        <v>87.453999999999994</v>
      </c>
      <c r="L2" s="16">
        <v>0</v>
      </c>
      <c r="M2" s="18">
        <f t="shared" ref="M2:M14" si="2">K2+L2</f>
        <v>87.453999999999994</v>
      </c>
      <c r="N2" s="15">
        <v>52.171999999999997</v>
      </c>
      <c r="O2" s="16">
        <v>0</v>
      </c>
      <c r="P2" s="19">
        <f t="shared" ref="P2:P10" si="3">N2+O2</f>
        <v>52.171999999999997</v>
      </c>
      <c r="Q2" s="42">
        <f t="shared" ref="Q2:Q14" si="4">A2</f>
        <v>65</v>
      </c>
      <c r="R2" s="20">
        <f t="shared" ref="R2:R14" si="5">SUM(I2+M2)</f>
        <v>186.73399999999998</v>
      </c>
      <c r="S2" s="26">
        <f t="shared" ref="S2:S14" si="6">SUM(P2)</f>
        <v>52.171999999999997</v>
      </c>
      <c r="T2" s="22">
        <v>76.81</v>
      </c>
      <c r="U2" s="42">
        <f t="shared" ref="U2:U14" si="7">A2</f>
        <v>65</v>
      </c>
      <c r="V2" s="23">
        <f t="shared" ref="V2:V14" si="8">SUM(R2+S2)</f>
        <v>238.90599999999998</v>
      </c>
      <c r="W2" s="56">
        <f t="shared" ref="W2:W14" si="9">T2*0.05</f>
        <v>3.8405000000000005</v>
      </c>
      <c r="X2" s="23">
        <v>-2</v>
      </c>
      <c r="Y2" s="58">
        <f t="shared" ref="Y2:Y14" si="10">V2-W2+X2</f>
        <v>233.06549999999999</v>
      </c>
      <c r="Z2" s="82">
        <v>1</v>
      </c>
    </row>
    <row r="3" spans="1:26" x14ac:dyDescent="0.25">
      <c r="A3" s="46">
        <v>50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27</v>
      </c>
      <c r="G3" s="15">
        <v>99.03</v>
      </c>
      <c r="H3" s="16">
        <v>0</v>
      </c>
      <c r="I3" s="17">
        <f t="shared" si="0"/>
        <v>99.03</v>
      </c>
      <c r="J3" s="42">
        <f t="shared" si="1"/>
        <v>50</v>
      </c>
      <c r="K3" s="15">
        <v>88.38</v>
      </c>
      <c r="L3" s="16">
        <v>0</v>
      </c>
      <c r="M3" s="18">
        <f t="shared" si="2"/>
        <v>88.38</v>
      </c>
      <c r="N3" s="15">
        <v>48.5</v>
      </c>
      <c r="O3" s="16">
        <v>2</v>
      </c>
      <c r="P3" s="19">
        <f t="shared" si="3"/>
        <v>50.5</v>
      </c>
      <c r="Q3" s="42">
        <f t="shared" si="4"/>
        <v>50</v>
      </c>
      <c r="R3" s="20">
        <f t="shared" si="5"/>
        <v>187.41</v>
      </c>
      <c r="S3" s="26">
        <f t="shared" si="6"/>
        <v>50.5</v>
      </c>
      <c r="T3" s="15">
        <v>59.22</v>
      </c>
      <c r="U3" s="42">
        <f t="shared" si="7"/>
        <v>50</v>
      </c>
      <c r="V3" s="23">
        <f t="shared" si="8"/>
        <v>237.91</v>
      </c>
      <c r="W3" s="56">
        <f t="shared" si="9"/>
        <v>2.9610000000000003</v>
      </c>
      <c r="X3" s="23">
        <v>0</v>
      </c>
      <c r="Y3" s="58">
        <f t="shared" si="10"/>
        <v>234.94899999999998</v>
      </c>
      <c r="Z3" s="82">
        <v>2</v>
      </c>
    </row>
    <row r="4" spans="1:26" x14ac:dyDescent="0.25">
      <c r="A4" s="46">
        <v>37</v>
      </c>
      <c r="B4" s="14" t="s">
        <v>32</v>
      </c>
      <c r="C4" s="14" t="s">
        <v>33</v>
      </c>
      <c r="D4" s="14" t="s">
        <v>34</v>
      </c>
      <c r="E4" s="14" t="s">
        <v>35</v>
      </c>
      <c r="F4" s="14" t="s">
        <v>27</v>
      </c>
      <c r="G4" s="15">
        <v>103</v>
      </c>
      <c r="H4" s="16">
        <v>0</v>
      </c>
      <c r="I4" s="17">
        <f t="shared" si="0"/>
        <v>103</v>
      </c>
      <c r="J4" s="42">
        <f t="shared" si="1"/>
        <v>37</v>
      </c>
      <c r="K4" s="15">
        <v>89.4</v>
      </c>
      <c r="L4" s="16">
        <v>2</v>
      </c>
      <c r="M4" s="18">
        <f t="shared" si="2"/>
        <v>91.4</v>
      </c>
      <c r="N4" s="15">
        <v>52.865000000000002</v>
      </c>
      <c r="O4" s="16">
        <v>0</v>
      </c>
      <c r="P4" s="19">
        <f t="shared" si="3"/>
        <v>52.865000000000002</v>
      </c>
      <c r="Q4" s="42">
        <f t="shared" si="4"/>
        <v>37</v>
      </c>
      <c r="R4" s="20">
        <f t="shared" si="5"/>
        <v>194.4</v>
      </c>
      <c r="S4" s="26">
        <f t="shared" si="6"/>
        <v>52.865000000000002</v>
      </c>
      <c r="T4" s="22">
        <v>79.400000000000006</v>
      </c>
      <c r="U4" s="46">
        <f t="shared" si="7"/>
        <v>37</v>
      </c>
      <c r="V4" s="23">
        <f t="shared" si="8"/>
        <v>247.26500000000001</v>
      </c>
      <c r="W4" s="56">
        <f t="shared" si="9"/>
        <v>3.9700000000000006</v>
      </c>
      <c r="X4" s="23">
        <v>0</v>
      </c>
      <c r="Y4" s="58">
        <f t="shared" si="10"/>
        <v>243.29500000000002</v>
      </c>
      <c r="Z4" s="82">
        <v>3</v>
      </c>
    </row>
    <row r="5" spans="1:26" x14ac:dyDescent="0.25">
      <c r="A5" s="46">
        <v>23</v>
      </c>
      <c r="B5" s="14" t="s">
        <v>36</v>
      </c>
      <c r="C5" s="14" t="s">
        <v>37</v>
      </c>
      <c r="D5" s="14" t="s">
        <v>25</v>
      </c>
      <c r="E5" s="14" t="s">
        <v>38</v>
      </c>
      <c r="F5" s="14" t="s">
        <v>27</v>
      </c>
      <c r="G5" s="15">
        <v>103.91</v>
      </c>
      <c r="H5" s="16">
        <v>0</v>
      </c>
      <c r="I5" s="17">
        <f t="shared" si="0"/>
        <v>103.91</v>
      </c>
      <c r="J5" s="42">
        <f t="shared" si="1"/>
        <v>23</v>
      </c>
      <c r="K5" s="15">
        <v>89.555999999999997</v>
      </c>
      <c r="L5" s="16">
        <v>0</v>
      </c>
      <c r="M5" s="18">
        <f t="shared" si="2"/>
        <v>89.555999999999997</v>
      </c>
      <c r="N5" s="15">
        <v>53.348999999999997</v>
      </c>
      <c r="O5" s="16">
        <v>2</v>
      </c>
      <c r="P5" s="19">
        <f t="shared" si="3"/>
        <v>55.348999999999997</v>
      </c>
      <c r="Q5" s="42">
        <f t="shared" si="4"/>
        <v>23</v>
      </c>
      <c r="R5" s="20">
        <f t="shared" si="5"/>
        <v>193.46600000000001</v>
      </c>
      <c r="S5" s="26">
        <f t="shared" si="6"/>
        <v>55.348999999999997</v>
      </c>
      <c r="T5" s="22">
        <v>50.35</v>
      </c>
      <c r="U5" s="42">
        <f t="shared" si="7"/>
        <v>23</v>
      </c>
      <c r="V5" s="23">
        <f t="shared" si="8"/>
        <v>248.815</v>
      </c>
      <c r="W5" s="56">
        <f t="shared" si="9"/>
        <v>2.5175000000000001</v>
      </c>
      <c r="X5" s="23">
        <v>0</v>
      </c>
      <c r="Y5" s="58">
        <f t="shared" si="10"/>
        <v>246.29749999999999</v>
      </c>
      <c r="Z5" s="82">
        <v>4</v>
      </c>
    </row>
    <row r="6" spans="1:26" s="39" customFormat="1" x14ac:dyDescent="0.25">
      <c r="A6" s="46">
        <v>71</v>
      </c>
      <c r="B6" s="14" t="s">
        <v>39</v>
      </c>
      <c r="C6" s="14" t="s">
        <v>40</v>
      </c>
      <c r="D6" s="14" t="s">
        <v>41</v>
      </c>
      <c r="E6" s="14" t="s">
        <v>42</v>
      </c>
      <c r="F6" s="14" t="s">
        <v>27</v>
      </c>
      <c r="G6" s="15">
        <v>103.97</v>
      </c>
      <c r="H6" s="16">
        <v>0</v>
      </c>
      <c r="I6" s="17">
        <f t="shared" si="0"/>
        <v>103.97</v>
      </c>
      <c r="J6" s="42">
        <f t="shared" si="1"/>
        <v>71</v>
      </c>
      <c r="K6" s="15">
        <v>90.997</v>
      </c>
      <c r="L6" s="16">
        <v>0</v>
      </c>
      <c r="M6" s="18">
        <f t="shared" si="2"/>
        <v>90.997</v>
      </c>
      <c r="N6" s="15">
        <v>51.335999999999999</v>
      </c>
      <c r="O6" s="16">
        <v>10</v>
      </c>
      <c r="P6" s="19">
        <f t="shared" si="3"/>
        <v>61.335999999999999</v>
      </c>
      <c r="Q6" s="42">
        <f t="shared" si="4"/>
        <v>71</v>
      </c>
      <c r="R6" s="20">
        <f t="shared" si="5"/>
        <v>194.96699999999998</v>
      </c>
      <c r="S6" s="26">
        <f t="shared" si="6"/>
        <v>61.335999999999999</v>
      </c>
      <c r="T6" s="22">
        <v>63</v>
      </c>
      <c r="U6" s="46">
        <f t="shared" si="7"/>
        <v>71</v>
      </c>
      <c r="V6" s="23">
        <f t="shared" si="8"/>
        <v>256.303</v>
      </c>
      <c r="W6" s="56">
        <f t="shared" si="9"/>
        <v>3.1500000000000004</v>
      </c>
      <c r="X6" s="23">
        <v>0</v>
      </c>
      <c r="Y6" s="58">
        <f t="shared" si="10"/>
        <v>253.15299999999999</v>
      </c>
      <c r="Z6" s="82">
        <v>5</v>
      </c>
    </row>
    <row r="7" spans="1:26" x14ac:dyDescent="0.25">
      <c r="A7" s="53">
        <v>73</v>
      </c>
      <c r="B7" s="35" t="s">
        <v>43</v>
      </c>
      <c r="C7" s="35" t="s">
        <v>44</v>
      </c>
      <c r="D7" s="35" t="s">
        <v>25</v>
      </c>
      <c r="E7" s="35" t="s">
        <v>45</v>
      </c>
      <c r="F7" s="35" t="s">
        <v>27</v>
      </c>
      <c r="G7" s="37">
        <v>100.22</v>
      </c>
      <c r="H7" s="38">
        <v>2</v>
      </c>
      <c r="I7" s="40">
        <f t="shared" si="0"/>
        <v>102.22</v>
      </c>
      <c r="J7" s="42">
        <f t="shared" si="1"/>
        <v>73</v>
      </c>
      <c r="K7" s="37">
        <v>87.89</v>
      </c>
      <c r="L7" s="38">
        <v>0</v>
      </c>
      <c r="M7" s="18">
        <f t="shared" si="2"/>
        <v>87.89</v>
      </c>
      <c r="N7" s="37">
        <v>52.402999999999999</v>
      </c>
      <c r="O7" s="38">
        <v>12</v>
      </c>
      <c r="P7" s="19">
        <f t="shared" si="3"/>
        <v>64.402999999999992</v>
      </c>
      <c r="Q7" s="42">
        <f t="shared" si="4"/>
        <v>73</v>
      </c>
      <c r="R7" s="20">
        <f t="shared" si="5"/>
        <v>190.11</v>
      </c>
      <c r="S7" s="26">
        <f t="shared" si="6"/>
        <v>64.402999999999992</v>
      </c>
      <c r="T7" s="37">
        <v>25.25</v>
      </c>
      <c r="U7" s="42">
        <f t="shared" si="7"/>
        <v>73</v>
      </c>
      <c r="V7" s="23">
        <f t="shared" si="8"/>
        <v>254.51300000000001</v>
      </c>
      <c r="W7" s="56">
        <f t="shared" si="9"/>
        <v>1.2625000000000002</v>
      </c>
      <c r="X7" s="23">
        <v>0</v>
      </c>
      <c r="Y7" s="58">
        <f t="shared" si="10"/>
        <v>253.25050000000002</v>
      </c>
      <c r="Z7" s="83">
        <v>6</v>
      </c>
    </row>
    <row r="8" spans="1:26" x14ac:dyDescent="0.25">
      <c r="A8" s="46">
        <v>52</v>
      </c>
      <c r="B8" s="14" t="s">
        <v>46</v>
      </c>
      <c r="C8" s="14" t="s">
        <v>47</v>
      </c>
      <c r="D8" s="14" t="s">
        <v>25</v>
      </c>
      <c r="E8" s="14" t="s">
        <v>48</v>
      </c>
      <c r="F8" s="14" t="s">
        <v>27</v>
      </c>
      <c r="G8" s="15">
        <v>106.91</v>
      </c>
      <c r="H8" s="16">
        <v>0</v>
      </c>
      <c r="I8" s="17">
        <f t="shared" si="0"/>
        <v>106.91</v>
      </c>
      <c r="J8" s="42">
        <f t="shared" si="1"/>
        <v>52</v>
      </c>
      <c r="K8" s="15">
        <v>95.543000000000006</v>
      </c>
      <c r="L8" s="16">
        <v>4</v>
      </c>
      <c r="M8" s="18">
        <f t="shared" si="2"/>
        <v>99.543000000000006</v>
      </c>
      <c r="N8" s="15">
        <v>52.408000000000001</v>
      </c>
      <c r="O8" s="16">
        <v>2</v>
      </c>
      <c r="P8" s="19">
        <f t="shared" si="3"/>
        <v>54.408000000000001</v>
      </c>
      <c r="Q8" s="42">
        <f t="shared" si="4"/>
        <v>52</v>
      </c>
      <c r="R8" s="20">
        <f t="shared" si="5"/>
        <v>206.453</v>
      </c>
      <c r="S8" s="26">
        <f t="shared" si="6"/>
        <v>54.408000000000001</v>
      </c>
      <c r="T8" s="22">
        <v>52.63</v>
      </c>
      <c r="U8" s="42">
        <f t="shared" si="7"/>
        <v>52</v>
      </c>
      <c r="V8" s="23">
        <f t="shared" si="8"/>
        <v>260.86099999999999</v>
      </c>
      <c r="W8" s="56">
        <f t="shared" si="9"/>
        <v>2.6315000000000004</v>
      </c>
      <c r="X8" s="23">
        <v>0</v>
      </c>
      <c r="Y8" s="58">
        <f t="shared" si="10"/>
        <v>258.22949999999997</v>
      </c>
      <c r="Z8" s="82">
        <v>7</v>
      </c>
    </row>
    <row r="9" spans="1:26" x14ac:dyDescent="0.25">
      <c r="A9" s="46">
        <v>115</v>
      </c>
      <c r="B9" s="14" t="s">
        <v>49</v>
      </c>
      <c r="C9" s="14" t="s">
        <v>50</v>
      </c>
      <c r="D9" s="14" t="s">
        <v>51</v>
      </c>
      <c r="E9" s="14" t="s">
        <v>52</v>
      </c>
      <c r="F9" s="14" t="s">
        <v>27</v>
      </c>
      <c r="G9" s="15">
        <v>105.47</v>
      </c>
      <c r="H9" s="16">
        <v>0</v>
      </c>
      <c r="I9" s="17">
        <f t="shared" si="0"/>
        <v>105.47</v>
      </c>
      <c r="J9" s="42">
        <f t="shared" si="1"/>
        <v>115</v>
      </c>
      <c r="K9" s="15">
        <v>93.921000000000006</v>
      </c>
      <c r="L9" s="16">
        <v>0</v>
      </c>
      <c r="M9" s="18">
        <f t="shared" si="2"/>
        <v>93.921000000000006</v>
      </c>
      <c r="N9" s="30">
        <v>55.06</v>
      </c>
      <c r="O9" s="16">
        <v>10</v>
      </c>
      <c r="P9" s="19">
        <f t="shared" si="3"/>
        <v>65.06</v>
      </c>
      <c r="Q9" s="42">
        <f t="shared" si="4"/>
        <v>115</v>
      </c>
      <c r="R9" s="20">
        <f t="shared" si="5"/>
        <v>199.39100000000002</v>
      </c>
      <c r="S9" s="26">
        <f t="shared" si="6"/>
        <v>65.06</v>
      </c>
      <c r="T9" s="22">
        <v>71</v>
      </c>
      <c r="U9" s="42">
        <f t="shared" si="7"/>
        <v>115</v>
      </c>
      <c r="V9" s="23">
        <f t="shared" si="8"/>
        <v>264.45100000000002</v>
      </c>
      <c r="W9" s="56">
        <f t="shared" si="9"/>
        <v>3.5500000000000003</v>
      </c>
      <c r="X9" s="23">
        <v>0</v>
      </c>
      <c r="Y9" s="58">
        <f t="shared" si="10"/>
        <v>260.90100000000001</v>
      </c>
      <c r="Z9" s="82" t="s">
        <v>53</v>
      </c>
    </row>
    <row r="10" spans="1:26" x14ac:dyDescent="0.25">
      <c r="A10" s="46">
        <v>43</v>
      </c>
      <c r="B10" s="14" t="s">
        <v>54</v>
      </c>
      <c r="C10" s="14" t="s">
        <v>55</v>
      </c>
      <c r="D10" s="14" t="s">
        <v>56</v>
      </c>
      <c r="E10" s="14" t="s">
        <v>56</v>
      </c>
      <c r="F10" s="14" t="s">
        <v>27</v>
      </c>
      <c r="G10" s="15">
        <v>111.87</v>
      </c>
      <c r="H10" s="16">
        <v>2</v>
      </c>
      <c r="I10" s="17">
        <f t="shared" si="0"/>
        <v>113.87</v>
      </c>
      <c r="J10" s="42">
        <f t="shared" si="1"/>
        <v>43</v>
      </c>
      <c r="K10" s="15">
        <v>94.56</v>
      </c>
      <c r="L10" s="16">
        <v>0</v>
      </c>
      <c r="M10" s="18">
        <f t="shared" si="2"/>
        <v>94.56</v>
      </c>
      <c r="N10" s="15">
        <v>59.65</v>
      </c>
      <c r="O10" s="16">
        <v>2</v>
      </c>
      <c r="P10" s="19">
        <f t="shared" si="3"/>
        <v>61.65</v>
      </c>
      <c r="Q10" s="42">
        <f t="shared" si="4"/>
        <v>43</v>
      </c>
      <c r="R10" s="20">
        <f t="shared" si="5"/>
        <v>208.43</v>
      </c>
      <c r="S10" s="26">
        <f t="shared" si="6"/>
        <v>61.65</v>
      </c>
      <c r="T10" s="15">
        <v>44.62</v>
      </c>
      <c r="U10" s="42">
        <f t="shared" si="7"/>
        <v>43</v>
      </c>
      <c r="V10" s="23">
        <f t="shared" si="8"/>
        <v>270.08</v>
      </c>
      <c r="W10" s="56">
        <f t="shared" si="9"/>
        <v>2.2309999999999999</v>
      </c>
      <c r="X10" s="23">
        <v>0</v>
      </c>
      <c r="Y10" s="58">
        <f t="shared" si="10"/>
        <v>267.84899999999999</v>
      </c>
      <c r="Z10" s="82">
        <v>8</v>
      </c>
    </row>
    <row r="11" spans="1:26" x14ac:dyDescent="0.25">
      <c r="A11" s="46">
        <v>114</v>
      </c>
      <c r="B11" s="14" t="s">
        <v>57</v>
      </c>
      <c r="C11" s="14" t="s">
        <v>58</v>
      </c>
      <c r="D11" s="14" t="s">
        <v>25</v>
      </c>
      <c r="E11" s="14" t="s">
        <v>59</v>
      </c>
      <c r="F11" s="14" t="s">
        <v>27</v>
      </c>
      <c r="G11" s="15">
        <v>108.78</v>
      </c>
      <c r="H11" s="16">
        <v>0</v>
      </c>
      <c r="I11" s="17">
        <f t="shared" si="0"/>
        <v>108.78</v>
      </c>
      <c r="J11" s="42">
        <f t="shared" si="1"/>
        <v>114</v>
      </c>
      <c r="K11" s="15">
        <v>95.46</v>
      </c>
      <c r="L11" s="16">
        <v>0</v>
      </c>
      <c r="M11" s="18">
        <f t="shared" si="2"/>
        <v>95.46</v>
      </c>
      <c r="N11" s="15">
        <v>58.21</v>
      </c>
      <c r="O11" s="16">
        <v>12</v>
      </c>
      <c r="P11" s="19">
        <v>70.209999999999994</v>
      </c>
      <c r="Q11" s="42">
        <f t="shared" si="4"/>
        <v>114</v>
      </c>
      <c r="R11" s="20">
        <f t="shared" si="5"/>
        <v>204.24</v>
      </c>
      <c r="S11" s="26">
        <f t="shared" si="6"/>
        <v>70.209999999999994</v>
      </c>
      <c r="T11" s="22">
        <v>30.78</v>
      </c>
      <c r="U11" s="42">
        <f t="shared" si="7"/>
        <v>114</v>
      </c>
      <c r="V11" s="23">
        <f t="shared" si="8"/>
        <v>274.45</v>
      </c>
      <c r="W11" s="56">
        <f t="shared" si="9"/>
        <v>1.5390000000000001</v>
      </c>
      <c r="X11" s="23">
        <v>0</v>
      </c>
      <c r="Y11" s="58">
        <f t="shared" si="10"/>
        <v>272.911</v>
      </c>
      <c r="Z11" s="82">
        <v>9</v>
      </c>
    </row>
    <row r="12" spans="1:26" x14ac:dyDescent="0.25">
      <c r="A12" s="46">
        <v>47</v>
      </c>
      <c r="B12" s="14" t="s">
        <v>60</v>
      </c>
      <c r="C12" s="14" t="s">
        <v>61</v>
      </c>
      <c r="D12" s="14" t="s">
        <v>62</v>
      </c>
      <c r="E12" s="14" t="s">
        <v>63</v>
      </c>
      <c r="F12" s="14" t="s">
        <v>27</v>
      </c>
      <c r="G12" s="15">
        <v>109.15</v>
      </c>
      <c r="H12" s="16">
        <v>2</v>
      </c>
      <c r="I12" s="17">
        <f t="shared" si="0"/>
        <v>111.15</v>
      </c>
      <c r="J12" s="42">
        <f t="shared" si="1"/>
        <v>47</v>
      </c>
      <c r="K12" s="15">
        <v>96.537000000000006</v>
      </c>
      <c r="L12" s="16">
        <v>2</v>
      </c>
      <c r="M12" s="18">
        <f t="shared" si="2"/>
        <v>98.537000000000006</v>
      </c>
      <c r="N12" s="15">
        <v>58.35</v>
      </c>
      <c r="O12" s="16">
        <v>14</v>
      </c>
      <c r="P12" s="19">
        <f>N12+O12</f>
        <v>72.349999999999994</v>
      </c>
      <c r="Q12" s="42">
        <f t="shared" si="4"/>
        <v>47</v>
      </c>
      <c r="R12" s="20">
        <f t="shared" si="5"/>
        <v>209.68700000000001</v>
      </c>
      <c r="S12" s="26">
        <f t="shared" si="6"/>
        <v>72.349999999999994</v>
      </c>
      <c r="T12" s="22">
        <v>28.63</v>
      </c>
      <c r="U12" s="46">
        <f t="shared" si="7"/>
        <v>47</v>
      </c>
      <c r="V12" s="23">
        <f t="shared" si="8"/>
        <v>282.03700000000003</v>
      </c>
      <c r="W12" s="56">
        <f t="shared" si="9"/>
        <v>1.4315</v>
      </c>
      <c r="X12" s="23">
        <v>0</v>
      </c>
      <c r="Y12" s="58">
        <f t="shared" si="10"/>
        <v>280.60550000000001</v>
      </c>
      <c r="Z12" s="82">
        <v>10</v>
      </c>
    </row>
    <row r="13" spans="1:26" x14ac:dyDescent="0.25">
      <c r="A13" s="46">
        <v>96</v>
      </c>
      <c r="B13" s="14" t="s">
        <v>64</v>
      </c>
      <c r="C13" s="14" t="s">
        <v>65</v>
      </c>
      <c r="D13" s="14" t="s">
        <v>66</v>
      </c>
      <c r="E13" s="14" t="s">
        <v>67</v>
      </c>
      <c r="F13" s="14" t="s">
        <v>27</v>
      </c>
      <c r="G13" s="15">
        <v>129.37</v>
      </c>
      <c r="H13" s="16">
        <v>4</v>
      </c>
      <c r="I13" s="17">
        <f t="shared" si="0"/>
        <v>133.37</v>
      </c>
      <c r="J13" s="42">
        <f t="shared" si="1"/>
        <v>96</v>
      </c>
      <c r="K13" s="15">
        <v>113.94</v>
      </c>
      <c r="L13" s="16">
        <v>10</v>
      </c>
      <c r="M13" s="18">
        <f t="shared" si="2"/>
        <v>123.94</v>
      </c>
      <c r="N13" s="15">
        <v>67.319999999999993</v>
      </c>
      <c r="O13" s="16">
        <v>22</v>
      </c>
      <c r="P13" s="19">
        <f>N13+O13</f>
        <v>89.32</v>
      </c>
      <c r="Q13" s="42">
        <f t="shared" si="4"/>
        <v>96</v>
      </c>
      <c r="R13" s="20">
        <f t="shared" si="5"/>
        <v>257.31</v>
      </c>
      <c r="S13" s="26">
        <f t="shared" si="6"/>
        <v>89.32</v>
      </c>
      <c r="T13" s="22">
        <v>17.809999999999999</v>
      </c>
      <c r="U13" s="42">
        <f t="shared" si="7"/>
        <v>96</v>
      </c>
      <c r="V13" s="23">
        <f t="shared" si="8"/>
        <v>346.63</v>
      </c>
      <c r="W13" s="56">
        <f t="shared" si="9"/>
        <v>0.89049999999999996</v>
      </c>
      <c r="X13" s="23">
        <v>0</v>
      </c>
      <c r="Y13" s="58">
        <f t="shared" si="10"/>
        <v>345.73950000000002</v>
      </c>
      <c r="Z13" s="82">
        <v>13</v>
      </c>
    </row>
    <row r="14" spans="1:26" x14ac:dyDescent="0.25">
      <c r="A14" s="46">
        <v>118</v>
      </c>
      <c r="B14" s="14" t="s">
        <v>68</v>
      </c>
      <c r="C14" s="14" t="s">
        <v>69</v>
      </c>
      <c r="D14" s="14" t="s">
        <v>30</v>
      </c>
      <c r="E14" s="14" t="s">
        <v>70</v>
      </c>
      <c r="F14" s="14" t="s">
        <v>27</v>
      </c>
      <c r="G14" s="15">
        <v>146.6</v>
      </c>
      <c r="H14" s="16">
        <v>6</v>
      </c>
      <c r="I14" s="17">
        <f t="shared" si="0"/>
        <v>152.6</v>
      </c>
      <c r="J14" s="42">
        <f t="shared" si="1"/>
        <v>118</v>
      </c>
      <c r="K14" s="15">
        <v>115.15</v>
      </c>
      <c r="L14" s="16">
        <v>0</v>
      </c>
      <c r="M14" s="18">
        <f t="shared" si="2"/>
        <v>115.15</v>
      </c>
      <c r="N14" s="15">
        <v>0</v>
      </c>
      <c r="O14" s="16">
        <v>1000</v>
      </c>
      <c r="P14" s="19">
        <f>N14+O14</f>
        <v>1000</v>
      </c>
      <c r="Q14" s="42">
        <f t="shared" si="4"/>
        <v>118</v>
      </c>
      <c r="R14" s="20">
        <f t="shared" si="5"/>
        <v>267.75</v>
      </c>
      <c r="S14" s="26">
        <f t="shared" si="6"/>
        <v>1000</v>
      </c>
      <c r="T14" s="22">
        <v>0</v>
      </c>
      <c r="U14" s="42">
        <f t="shared" si="7"/>
        <v>118</v>
      </c>
      <c r="V14" s="23">
        <f t="shared" si="8"/>
        <v>1267.75</v>
      </c>
      <c r="W14" s="56">
        <f t="shared" si="9"/>
        <v>0</v>
      </c>
      <c r="X14" s="23">
        <v>0</v>
      </c>
      <c r="Y14" s="58">
        <f t="shared" si="10"/>
        <v>1267.75</v>
      </c>
      <c r="Z14" s="82">
        <v>17</v>
      </c>
    </row>
    <row r="15" spans="1:26" x14ac:dyDescent="0.25">
      <c r="A15" s="46"/>
      <c r="B15" s="14"/>
      <c r="C15" s="14"/>
      <c r="D15" s="14"/>
      <c r="E15" s="14"/>
      <c r="F15" s="14"/>
      <c r="G15" s="15"/>
      <c r="H15" s="16"/>
      <c r="I15" s="17"/>
      <c r="J15" s="42"/>
      <c r="K15" s="15"/>
      <c r="L15" s="16"/>
      <c r="M15" s="18"/>
      <c r="N15" s="15"/>
      <c r="O15" s="16"/>
      <c r="P15" s="19"/>
      <c r="Q15" s="42"/>
      <c r="R15" s="20"/>
      <c r="S15" s="26"/>
      <c r="T15" s="22"/>
      <c r="U15" s="42"/>
      <c r="V15" s="23"/>
      <c r="W15" s="56"/>
      <c r="X15" s="23"/>
      <c r="Y15" s="58"/>
      <c r="Z15" s="82"/>
    </row>
    <row r="16" spans="1:26" x14ac:dyDescent="0.25">
      <c r="A16" s="46"/>
      <c r="B16" s="14"/>
      <c r="C16" s="14"/>
      <c r="D16" s="14"/>
      <c r="E16" s="14"/>
      <c r="F16" s="14"/>
      <c r="G16" s="15"/>
      <c r="H16" s="16"/>
      <c r="I16" s="17"/>
      <c r="J16" s="42"/>
      <c r="K16" s="15"/>
      <c r="L16" s="16"/>
      <c r="M16" s="18"/>
      <c r="N16" s="15"/>
      <c r="O16" s="16"/>
      <c r="P16" s="19"/>
      <c r="Q16" s="42"/>
      <c r="R16" s="20"/>
      <c r="S16" s="26"/>
      <c r="T16" s="22"/>
      <c r="U16" s="42"/>
      <c r="V16" s="23"/>
      <c r="W16" s="56"/>
      <c r="X16" s="23"/>
      <c r="Y16" s="58"/>
      <c r="Z16" s="82"/>
    </row>
    <row r="17" spans="1:26" x14ac:dyDescent="0.25">
      <c r="A17" s="46"/>
      <c r="B17" s="14"/>
      <c r="C17" s="14"/>
      <c r="D17" s="14"/>
      <c r="E17" s="14"/>
      <c r="F17" s="14"/>
      <c r="G17" s="15"/>
      <c r="H17" s="16"/>
      <c r="I17" s="17"/>
      <c r="J17" s="42"/>
      <c r="K17" s="15"/>
      <c r="L17" s="16"/>
      <c r="M17" s="18"/>
      <c r="N17" s="15"/>
      <c r="O17" s="16"/>
      <c r="P17" s="19"/>
      <c r="Q17" s="42"/>
      <c r="R17" s="20"/>
      <c r="S17" s="26"/>
      <c r="T17" s="22"/>
      <c r="U17" s="42"/>
      <c r="V17" s="23"/>
      <c r="W17" s="56"/>
      <c r="X17" s="23"/>
      <c r="Y17" s="58"/>
      <c r="Z17" s="82"/>
    </row>
    <row r="18" spans="1:26" x14ac:dyDescent="0.25">
      <c r="A18" s="46"/>
      <c r="B18" s="14"/>
      <c r="C18" s="14"/>
      <c r="D18" s="14"/>
      <c r="E18" s="14"/>
      <c r="F18" s="14"/>
      <c r="G18" s="15"/>
      <c r="H18" s="16"/>
      <c r="I18" s="17"/>
      <c r="J18" s="42"/>
      <c r="K18" s="15"/>
      <c r="L18" s="16"/>
      <c r="M18" s="18"/>
      <c r="N18" s="30"/>
      <c r="O18" s="16"/>
      <c r="P18" s="19"/>
      <c r="Q18" s="42"/>
      <c r="R18" s="20"/>
      <c r="S18" s="26"/>
      <c r="T18" s="22"/>
      <c r="U18" s="42"/>
      <c r="V18" s="23"/>
      <c r="W18" s="56"/>
      <c r="X18" s="23"/>
      <c r="Y18" s="58"/>
      <c r="Z18" s="82"/>
    </row>
    <row r="19" spans="1:26" x14ac:dyDescent="0.25">
      <c r="A19" s="46"/>
      <c r="B19" s="14"/>
      <c r="C19" s="14"/>
      <c r="D19" s="14"/>
      <c r="E19" s="14"/>
      <c r="F19" s="14"/>
      <c r="G19" s="15"/>
      <c r="H19" s="16"/>
      <c r="I19" s="17"/>
      <c r="J19" s="42"/>
      <c r="K19" s="15"/>
      <c r="L19" s="16"/>
      <c r="M19" s="18"/>
      <c r="N19" s="15"/>
      <c r="O19" s="16"/>
      <c r="P19" s="19"/>
      <c r="Q19" s="42"/>
      <c r="R19" s="20"/>
      <c r="S19" s="26"/>
      <c r="T19" s="22"/>
      <c r="U19" s="42"/>
      <c r="V19" s="23"/>
      <c r="W19" s="56"/>
      <c r="X19" s="23"/>
      <c r="Y19" s="58"/>
      <c r="Z19" s="82"/>
    </row>
    <row r="20" spans="1:26" x14ac:dyDescent="0.25">
      <c r="A20" s="46"/>
      <c r="B20" s="14"/>
      <c r="C20" s="14"/>
      <c r="D20" s="14"/>
      <c r="E20" s="14"/>
      <c r="F20" s="14"/>
      <c r="G20" s="15"/>
      <c r="H20" s="16"/>
      <c r="I20" s="17"/>
      <c r="J20" s="42"/>
      <c r="K20" s="15"/>
      <c r="L20" s="16"/>
      <c r="M20" s="18"/>
      <c r="N20" s="15"/>
      <c r="O20" s="16"/>
      <c r="P20" s="19"/>
      <c r="Q20" s="42"/>
      <c r="R20" s="20"/>
      <c r="S20" s="26"/>
      <c r="T20" s="22"/>
      <c r="U20" s="42"/>
      <c r="V20" s="23"/>
      <c r="W20" s="56"/>
      <c r="X20" s="23"/>
      <c r="Y20" s="58"/>
      <c r="Z20" s="82"/>
    </row>
    <row r="21" spans="1:26" x14ac:dyDescent="0.25">
      <c r="A21" s="46"/>
      <c r="B21" s="14"/>
      <c r="C21" s="14"/>
      <c r="D21" s="14"/>
      <c r="E21" s="14"/>
      <c r="F21" s="14"/>
      <c r="G21" s="15"/>
      <c r="H21" s="16"/>
      <c r="I21" s="17"/>
      <c r="J21" s="42"/>
      <c r="K21" s="15"/>
      <c r="L21" s="16"/>
      <c r="M21" s="18"/>
      <c r="N21" s="30"/>
      <c r="O21" s="16"/>
      <c r="P21" s="19"/>
      <c r="Q21" s="42"/>
      <c r="R21" s="20"/>
      <c r="S21" s="26"/>
      <c r="T21" s="22"/>
      <c r="U21" s="42"/>
      <c r="V21" s="23"/>
      <c r="W21" s="56"/>
      <c r="X21" s="23"/>
      <c r="Y21" s="58"/>
      <c r="Z21" s="82"/>
    </row>
    <row r="22" spans="1:26" x14ac:dyDescent="0.25">
      <c r="A22" s="46"/>
      <c r="B22" s="14"/>
      <c r="C22" s="14"/>
      <c r="D22" s="14"/>
      <c r="E22" s="14"/>
      <c r="F22" s="14"/>
      <c r="G22" s="15"/>
      <c r="H22" s="16"/>
      <c r="I22" s="17"/>
      <c r="J22" s="42"/>
      <c r="K22" s="15"/>
      <c r="L22" s="16"/>
      <c r="M22" s="18"/>
      <c r="N22" s="15"/>
      <c r="O22" s="16"/>
      <c r="P22" s="19"/>
      <c r="Q22" s="42"/>
      <c r="R22" s="20"/>
      <c r="S22" s="26"/>
      <c r="T22" s="22"/>
      <c r="U22" s="42"/>
      <c r="V22" s="23"/>
      <c r="W22" s="56"/>
      <c r="X22" s="23"/>
      <c r="Y22" s="58"/>
      <c r="Z22" s="82"/>
    </row>
    <row r="23" spans="1:26" x14ac:dyDescent="0.25">
      <c r="A23" s="46"/>
      <c r="B23" s="14"/>
      <c r="C23" s="14"/>
      <c r="D23" s="14"/>
      <c r="E23" s="14"/>
      <c r="F23" s="14"/>
      <c r="G23" s="15"/>
      <c r="H23" s="16"/>
      <c r="I23" s="17"/>
      <c r="J23" s="42"/>
      <c r="K23" s="15"/>
      <c r="L23" s="16"/>
      <c r="M23" s="18"/>
      <c r="N23" s="30"/>
      <c r="O23" s="16"/>
      <c r="P23" s="19"/>
      <c r="Q23" s="42"/>
      <c r="R23" s="20"/>
      <c r="S23" s="26"/>
      <c r="T23" s="22"/>
      <c r="U23" s="42"/>
      <c r="V23" s="23"/>
      <c r="W23" s="56"/>
      <c r="X23" s="23"/>
      <c r="Y23" s="58"/>
      <c r="Z23" s="82"/>
    </row>
    <row r="24" spans="1:26" x14ac:dyDescent="0.25">
      <c r="A24" s="46"/>
      <c r="B24" s="14"/>
      <c r="C24" s="14"/>
      <c r="D24" s="14"/>
      <c r="E24" s="14"/>
      <c r="F24" s="14"/>
      <c r="G24" s="15"/>
      <c r="H24" s="16"/>
      <c r="I24" s="17"/>
      <c r="J24" s="42"/>
      <c r="K24" s="15"/>
      <c r="L24" s="16"/>
      <c r="M24" s="18"/>
      <c r="N24" s="15"/>
      <c r="O24" s="16"/>
      <c r="P24" s="19"/>
      <c r="Q24" s="42"/>
      <c r="R24" s="20"/>
      <c r="S24" s="26"/>
      <c r="T24" s="22"/>
      <c r="U24" s="42"/>
      <c r="V24" s="23"/>
      <c r="W24" s="56"/>
      <c r="X24" s="23"/>
      <c r="Y24" s="58"/>
      <c r="Z24" s="82"/>
    </row>
    <row r="25" spans="1:26" x14ac:dyDescent="0.25">
      <c r="A25" s="46"/>
      <c r="B25" s="14"/>
      <c r="C25" s="14"/>
      <c r="D25" s="14"/>
      <c r="E25" s="14"/>
      <c r="F25" s="14"/>
      <c r="G25" s="15"/>
      <c r="H25" s="16"/>
      <c r="I25" s="17"/>
      <c r="J25" s="42"/>
      <c r="K25" s="15"/>
      <c r="L25" s="16"/>
      <c r="M25" s="18"/>
      <c r="N25" s="15"/>
      <c r="O25" s="16"/>
      <c r="P25" s="19"/>
      <c r="Q25" s="42"/>
      <c r="R25" s="20"/>
      <c r="S25" s="26"/>
      <c r="T25" s="22"/>
      <c r="U25" s="42"/>
      <c r="V25" s="23"/>
      <c r="W25" s="56"/>
      <c r="X25" s="23"/>
      <c r="Y25" s="58"/>
      <c r="Z25" s="82"/>
    </row>
    <row r="26" spans="1:26" x14ac:dyDescent="0.25">
      <c r="A26" s="46"/>
      <c r="B26" s="14"/>
      <c r="C26" s="14"/>
      <c r="D26" s="14"/>
      <c r="E26" s="14"/>
      <c r="F26" s="14"/>
      <c r="G26" s="15"/>
      <c r="H26" s="16"/>
      <c r="I26" s="17"/>
      <c r="J26" s="42"/>
      <c r="K26" s="15"/>
      <c r="L26" s="16"/>
      <c r="M26" s="18"/>
      <c r="N26" s="30"/>
      <c r="O26" s="16"/>
      <c r="P26" s="19"/>
      <c r="Q26" s="42"/>
      <c r="R26" s="20"/>
      <c r="S26" s="26"/>
      <c r="T26" s="22"/>
      <c r="U26" s="42"/>
      <c r="V26" s="23"/>
      <c r="W26" s="56"/>
      <c r="X26" s="23"/>
      <c r="Y26" s="58"/>
      <c r="Z26" s="82"/>
    </row>
    <row r="27" spans="1:26" x14ac:dyDescent="0.25">
      <c r="A27" s="46"/>
      <c r="B27" s="14"/>
      <c r="C27" s="14"/>
      <c r="D27" s="14"/>
      <c r="E27" s="14"/>
      <c r="F27" s="14"/>
      <c r="G27" s="15"/>
      <c r="H27" s="16"/>
      <c r="I27" s="17"/>
      <c r="J27" s="42"/>
      <c r="K27" s="15"/>
      <c r="L27" s="16"/>
      <c r="M27" s="18"/>
      <c r="N27" s="15"/>
      <c r="O27" s="16"/>
      <c r="P27" s="19"/>
      <c r="Q27" s="42"/>
      <c r="R27" s="20"/>
      <c r="S27" s="21"/>
      <c r="T27" s="22"/>
      <c r="U27" s="42"/>
      <c r="V27" s="23"/>
      <c r="W27" s="56"/>
      <c r="X27" s="23"/>
      <c r="Y27" s="58"/>
      <c r="Z27" s="82"/>
    </row>
    <row r="28" spans="1:26" x14ac:dyDescent="0.25">
      <c r="A28" s="46"/>
      <c r="B28" s="14"/>
      <c r="C28" s="14"/>
      <c r="D28" s="14"/>
      <c r="E28" s="14"/>
      <c r="F28" s="14"/>
      <c r="G28" s="15"/>
      <c r="H28" s="16"/>
      <c r="I28" s="17"/>
      <c r="J28" s="42"/>
      <c r="K28" s="15"/>
      <c r="L28" s="16"/>
      <c r="M28" s="18"/>
      <c r="N28" s="15"/>
      <c r="O28" s="16"/>
      <c r="P28" s="19"/>
      <c r="Q28" s="42"/>
      <c r="R28" s="20"/>
      <c r="S28" s="26"/>
      <c r="T28" s="22"/>
      <c r="U28" s="42"/>
      <c r="V28" s="23"/>
      <c r="W28" s="56"/>
      <c r="X28" s="23"/>
      <c r="Y28" s="58"/>
      <c r="Z28" s="82"/>
    </row>
    <row r="29" spans="1:26" s="32" customFormat="1" x14ac:dyDescent="0.25">
      <c r="A29" s="46"/>
      <c r="B29" s="14"/>
      <c r="C29" s="14"/>
      <c r="D29" s="14"/>
      <c r="E29" s="14"/>
      <c r="F29" s="14"/>
      <c r="G29" s="15"/>
      <c r="H29" s="16"/>
      <c r="I29" s="17"/>
      <c r="J29" s="42"/>
      <c r="K29" s="15"/>
      <c r="L29" s="16"/>
      <c r="M29" s="18"/>
      <c r="N29" s="15"/>
      <c r="O29" s="16"/>
      <c r="P29" s="19"/>
      <c r="Q29" s="42"/>
      <c r="R29" s="20"/>
      <c r="S29" s="26"/>
      <c r="T29" s="22"/>
      <c r="U29" s="42"/>
      <c r="V29" s="23"/>
      <c r="W29" s="56"/>
      <c r="X29" s="23"/>
      <c r="Y29" s="58"/>
      <c r="Z29" s="82"/>
    </row>
    <row r="30" spans="1:26" x14ac:dyDescent="0.25">
      <c r="A30" s="46"/>
      <c r="B30" s="14"/>
      <c r="C30" s="14"/>
      <c r="D30" s="14"/>
      <c r="E30" s="14"/>
      <c r="F30" s="14"/>
      <c r="G30" s="15"/>
      <c r="H30" s="16"/>
      <c r="I30" s="17"/>
      <c r="J30" s="42"/>
      <c r="K30" s="15"/>
      <c r="L30" s="16"/>
      <c r="M30" s="18"/>
      <c r="N30" s="15"/>
      <c r="O30" s="16"/>
      <c r="P30" s="19"/>
      <c r="Q30" s="42"/>
      <c r="R30" s="20"/>
      <c r="S30" s="26"/>
      <c r="T30" s="22"/>
      <c r="U30" s="42"/>
      <c r="V30" s="23"/>
      <c r="W30" s="56"/>
      <c r="X30" s="23"/>
      <c r="Y30" s="58"/>
      <c r="Z30" s="82"/>
    </row>
    <row r="31" spans="1:26" x14ac:dyDescent="0.25">
      <c r="A31" s="46"/>
      <c r="B31" s="14"/>
      <c r="C31" s="14"/>
      <c r="D31" s="14"/>
      <c r="E31" s="14"/>
      <c r="F31" s="14"/>
      <c r="G31" s="15"/>
      <c r="H31" s="16"/>
      <c r="I31" s="17"/>
      <c r="J31" s="42"/>
      <c r="K31" s="15"/>
      <c r="L31" s="16"/>
      <c r="M31" s="18"/>
      <c r="N31" s="15"/>
      <c r="O31" s="16"/>
      <c r="P31" s="19"/>
      <c r="Q31" s="42"/>
      <c r="R31" s="20"/>
      <c r="S31" s="21"/>
      <c r="T31" s="22"/>
      <c r="U31" s="42"/>
      <c r="V31" s="23"/>
      <c r="W31" s="56"/>
      <c r="X31" s="23"/>
      <c r="Y31" s="58"/>
      <c r="Z31" s="82"/>
    </row>
    <row r="32" spans="1:26" x14ac:dyDescent="0.25">
      <c r="A32" s="46"/>
      <c r="B32" s="14"/>
      <c r="C32" s="14"/>
      <c r="D32" s="14"/>
      <c r="E32" s="14"/>
      <c r="F32" s="14"/>
      <c r="G32" s="15"/>
      <c r="H32" s="16"/>
      <c r="I32" s="17"/>
      <c r="J32" s="42"/>
      <c r="K32" s="15"/>
      <c r="L32" s="16"/>
      <c r="M32" s="18"/>
      <c r="N32" s="30"/>
      <c r="O32" s="16"/>
      <c r="P32" s="19"/>
      <c r="Q32" s="42"/>
      <c r="R32" s="20"/>
      <c r="S32" s="26"/>
      <c r="T32" s="22"/>
      <c r="U32" s="42"/>
      <c r="V32" s="23"/>
      <c r="W32" s="56"/>
      <c r="X32" s="23"/>
      <c r="Y32" s="58"/>
      <c r="Z32" s="82"/>
    </row>
    <row r="33" spans="1:26" x14ac:dyDescent="0.25">
      <c r="A33" s="46"/>
      <c r="B33" s="14"/>
      <c r="C33" s="14"/>
      <c r="D33" s="14"/>
      <c r="E33" s="14"/>
      <c r="F33" s="14"/>
      <c r="G33" s="15"/>
      <c r="H33" s="16"/>
      <c r="I33" s="17"/>
      <c r="J33" s="42"/>
      <c r="K33" s="15"/>
      <c r="L33" s="16"/>
      <c r="M33" s="18"/>
      <c r="N33" s="15"/>
      <c r="O33" s="16"/>
      <c r="P33" s="19"/>
      <c r="Q33" s="42"/>
      <c r="R33" s="20"/>
      <c r="S33" s="26"/>
      <c r="T33" s="22"/>
      <c r="U33" s="42"/>
      <c r="V33" s="23"/>
      <c r="W33" s="56"/>
      <c r="X33" s="23"/>
      <c r="Y33" s="58"/>
      <c r="Z33" s="82"/>
    </row>
    <row r="34" spans="1:26" x14ac:dyDescent="0.25">
      <c r="A34" s="46"/>
      <c r="B34" s="14"/>
      <c r="C34" s="14"/>
      <c r="D34" s="14"/>
      <c r="E34" s="14"/>
      <c r="F34" s="14"/>
      <c r="G34" s="15"/>
      <c r="H34" s="16"/>
      <c r="I34" s="17"/>
      <c r="J34" s="42"/>
      <c r="K34" s="15"/>
      <c r="L34" s="16"/>
      <c r="M34" s="18"/>
      <c r="N34" s="15"/>
      <c r="O34" s="16"/>
      <c r="P34" s="19"/>
      <c r="Q34" s="42"/>
      <c r="R34" s="20"/>
      <c r="S34" s="26"/>
      <c r="T34" s="22"/>
      <c r="U34" s="42"/>
      <c r="V34" s="23"/>
      <c r="W34" s="56"/>
      <c r="X34" s="23"/>
      <c r="Y34" s="58"/>
      <c r="Z34" s="82"/>
    </row>
    <row r="35" spans="1:26" x14ac:dyDescent="0.25">
      <c r="A35" s="46"/>
      <c r="B35" s="14"/>
      <c r="C35" s="14"/>
      <c r="D35" s="14"/>
      <c r="E35" s="14"/>
      <c r="F35" s="14"/>
      <c r="G35" s="15"/>
      <c r="H35" s="16"/>
      <c r="I35" s="17"/>
      <c r="J35" s="42"/>
      <c r="K35" s="15"/>
      <c r="L35" s="16"/>
      <c r="M35" s="18"/>
      <c r="N35" s="30"/>
      <c r="O35" s="16"/>
      <c r="P35" s="19"/>
      <c r="Q35" s="42"/>
      <c r="R35" s="20"/>
      <c r="S35" s="26"/>
      <c r="T35" s="22"/>
      <c r="U35" s="42"/>
      <c r="V35" s="23"/>
      <c r="W35" s="56"/>
      <c r="X35" s="23"/>
      <c r="Y35" s="58"/>
      <c r="Z35" s="82"/>
    </row>
    <row r="36" spans="1:26" x14ac:dyDescent="0.25">
      <c r="A36" s="46"/>
      <c r="B36" s="14"/>
      <c r="C36" s="14"/>
      <c r="D36" s="14"/>
      <c r="E36" s="14"/>
      <c r="F36" s="14"/>
      <c r="G36" s="15"/>
      <c r="H36" s="16"/>
      <c r="I36" s="17"/>
      <c r="J36" s="42"/>
      <c r="K36" s="15"/>
      <c r="L36" s="16"/>
      <c r="M36" s="18"/>
      <c r="N36" s="30"/>
      <c r="O36" s="16"/>
      <c r="P36" s="19"/>
      <c r="Q36" s="42"/>
      <c r="R36" s="20"/>
      <c r="S36" s="26"/>
      <c r="T36" s="22"/>
      <c r="U36" s="42"/>
      <c r="V36" s="23"/>
      <c r="W36" s="56"/>
      <c r="X36" s="23"/>
      <c r="Y36" s="58"/>
      <c r="Z36" s="82"/>
    </row>
    <row r="37" spans="1:26" x14ac:dyDescent="0.25">
      <c r="A37" s="46"/>
      <c r="B37" s="14"/>
      <c r="C37" s="14"/>
      <c r="D37" s="14"/>
      <c r="E37" s="14"/>
      <c r="F37" s="14"/>
      <c r="G37" s="15"/>
      <c r="H37" s="16"/>
      <c r="I37" s="17"/>
      <c r="J37" s="42"/>
      <c r="K37" s="15"/>
      <c r="L37" s="16"/>
      <c r="M37" s="18"/>
      <c r="N37" s="30"/>
      <c r="O37" s="16"/>
      <c r="P37" s="19"/>
      <c r="Q37" s="42"/>
      <c r="R37" s="20"/>
      <c r="S37" s="26"/>
      <c r="T37" s="22"/>
      <c r="U37" s="42"/>
      <c r="V37" s="23"/>
      <c r="W37" s="56"/>
      <c r="X37" s="23"/>
      <c r="Y37" s="58"/>
      <c r="Z37" s="82"/>
    </row>
    <row r="38" spans="1:26" x14ac:dyDescent="0.25">
      <c r="A38" s="46"/>
      <c r="B38" s="14"/>
      <c r="C38" s="14"/>
      <c r="D38" s="14"/>
      <c r="E38" s="14"/>
      <c r="F38" s="14"/>
      <c r="G38" s="15"/>
      <c r="H38" s="16"/>
      <c r="I38" s="17"/>
      <c r="J38" s="42"/>
      <c r="K38" s="15"/>
      <c r="L38" s="16"/>
      <c r="M38" s="18"/>
      <c r="N38" s="30"/>
      <c r="O38" s="16"/>
      <c r="P38" s="19"/>
      <c r="Q38" s="42"/>
      <c r="R38" s="20"/>
      <c r="S38" s="26"/>
      <c r="T38" s="22"/>
      <c r="U38" s="42"/>
      <c r="V38" s="23"/>
      <c r="W38" s="56"/>
      <c r="X38" s="23"/>
      <c r="Y38" s="58"/>
      <c r="Z38" s="82"/>
    </row>
    <row r="39" spans="1:26" x14ac:dyDescent="0.25">
      <c r="A39" s="46"/>
      <c r="B39" s="14"/>
      <c r="C39" s="14"/>
      <c r="D39" s="14"/>
      <c r="E39" s="14"/>
      <c r="F39" s="14"/>
      <c r="G39" s="15"/>
      <c r="H39" s="16"/>
      <c r="I39" s="17"/>
      <c r="J39" s="42"/>
      <c r="K39" s="15"/>
      <c r="L39" s="16"/>
      <c r="M39" s="18"/>
      <c r="N39" s="30"/>
      <c r="O39" s="16"/>
      <c r="P39" s="19"/>
      <c r="Q39" s="42"/>
      <c r="R39" s="20"/>
      <c r="S39" s="26"/>
      <c r="T39" s="22"/>
      <c r="U39" s="42"/>
      <c r="V39" s="23"/>
      <c r="W39" s="56"/>
      <c r="X39" s="23"/>
      <c r="Y39" s="58"/>
      <c r="Z39" s="82"/>
    </row>
    <row r="40" spans="1:26" x14ac:dyDescent="0.25">
      <c r="A40" s="46"/>
      <c r="B40" s="14"/>
      <c r="C40" s="14"/>
      <c r="D40" s="14"/>
      <c r="E40" s="14"/>
      <c r="F40" s="14"/>
      <c r="G40" s="15"/>
      <c r="H40" s="16"/>
      <c r="I40" s="17"/>
      <c r="J40" s="42"/>
      <c r="K40" s="15"/>
      <c r="L40" s="16"/>
      <c r="M40" s="18"/>
      <c r="N40" s="15"/>
      <c r="O40" s="16"/>
      <c r="P40" s="19"/>
      <c r="Q40" s="42"/>
      <c r="R40" s="20"/>
      <c r="S40" s="26"/>
      <c r="T40" s="22"/>
      <c r="U40" s="42"/>
      <c r="V40" s="23"/>
      <c r="W40" s="56"/>
      <c r="X40" s="23"/>
      <c r="Y40" s="58"/>
      <c r="Z40" s="82"/>
    </row>
    <row r="41" spans="1:26" x14ac:dyDescent="0.25">
      <c r="A41" s="46"/>
      <c r="B41" s="14"/>
      <c r="C41" s="14"/>
      <c r="D41" s="14"/>
      <c r="E41" s="14"/>
      <c r="F41" s="14"/>
      <c r="G41" s="15"/>
      <c r="H41" s="16"/>
      <c r="I41" s="17"/>
      <c r="J41" s="42"/>
      <c r="K41" s="15"/>
      <c r="L41" s="16"/>
      <c r="M41" s="18"/>
      <c r="N41" s="30"/>
      <c r="O41" s="16"/>
      <c r="P41" s="19"/>
      <c r="Q41" s="42"/>
      <c r="R41" s="20"/>
      <c r="S41" s="26"/>
      <c r="T41" s="22"/>
      <c r="U41" s="42"/>
      <c r="V41" s="23"/>
      <c r="W41" s="56"/>
      <c r="X41" s="23"/>
      <c r="Y41" s="58"/>
      <c r="Z41" s="82"/>
    </row>
    <row r="42" spans="1:26" x14ac:dyDescent="0.25">
      <c r="A42" s="46"/>
      <c r="B42" s="14"/>
      <c r="C42" s="14"/>
      <c r="D42" s="14"/>
      <c r="E42" s="14"/>
      <c r="F42" s="14"/>
      <c r="G42" s="15"/>
      <c r="H42" s="16"/>
      <c r="I42" s="17"/>
      <c r="J42" s="42"/>
      <c r="K42" s="15"/>
      <c r="L42" s="16"/>
      <c r="M42" s="18"/>
      <c r="N42" s="15"/>
      <c r="O42" s="16"/>
      <c r="P42" s="19"/>
      <c r="Q42" s="42"/>
      <c r="R42" s="20"/>
      <c r="S42" s="26"/>
      <c r="T42" s="22"/>
      <c r="U42" s="42"/>
      <c r="V42" s="23"/>
      <c r="W42" s="56"/>
      <c r="X42" s="23"/>
      <c r="Y42" s="58"/>
      <c r="Z42" s="82"/>
    </row>
    <row r="43" spans="1:26" x14ac:dyDescent="0.25">
      <c r="A43" s="46"/>
      <c r="B43" s="14"/>
      <c r="C43" s="14"/>
      <c r="D43" s="14"/>
      <c r="E43" s="14"/>
      <c r="F43" s="14"/>
      <c r="G43" s="15"/>
      <c r="H43" s="16"/>
      <c r="I43" s="17"/>
      <c r="J43" s="42"/>
      <c r="K43" s="15"/>
      <c r="L43" s="16"/>
      <c r="M43" s="18"/>
      <c r="N43" s="15"/>
      <c r="O43" s="16"/>
      <c r="P43" s="19"/>
      <c r="Q43" s="42"/>
      <c r="R43" s="20"/>
      <c r="S43" s="26"/>
      <c r="T43" s="22"/>
      <c r="U43" s="42"/>
      <c r="V43" s="23"/>
      <c r="W43" s="56"/>
      <c r="X43" s="23"/>
      <c r="Y43" s="58"/>
      <c r="Z43" s="82"/>
    </row>
    <row r="44" spans="1:26" x14ac:dyDescent="0.25">
      <c r="A44" s="46"/>
      <c r="B44" s="14"/>
      <c r="C44" s="14"/>
      <c r="D44" s="14"/>
      <c r="E44" s="14"/>
      <c r="F44" s="14"/>
      <c r="G44" s="15"/>
      <c r="H44" s="16"/>
      <c r="I44" s="17"/>
      <c r="J44" s="42"/>
      <c r="K44" s="15"/>
      <c r="L44" s="16"/>
      <c r="M44" s="18"/>
      <c r="N44" s="30"/>
      <c r="O44" s="16"/>
      <c r="P44" s="19"/>
      <c r="Q44" s="42"/>
      <c r="R44" s="20"/>
      <c r="S44" s="26"/>
      <c r="T44" s="22"/>
      <c r="U44" s="42"/>
      <c r="V44" s="23"/>
      <c r="W44" s="56"/>
      <c r="X44" s="23"/>
      <c r="Y44" s="58"/>
      <c r="Z44" s="82"/>
    </row>
    <row r="45" spans="1:26" x14ac:dyDescent="0.25">
      <c r="A45" s="46"/>
      <c r="B45" s="14"/>
      <c r="C45" s="14"/>
      <c r="D45" s="14"/>
      <c r="E45" s="14"/>
      <c r="F45" s="14"/>
      <c r="G45" s="15"/>
      <c r="H45" s="16"/>
      <c r="I45" s="17"/>
      <c r="J45" s="42"/>
      <c r="K45" s="15"/>
      <c r="L45" s="16"/>
      <c r="M45" s="18"/>
      <c r="N45" s="15"/>
      <c r="O45" s="16"/>
      <c r="P45" s="19"/>
      <c r="Q45" s="42"/>
      <c r="R45" s="20"/>
      <c r="S45" s="26"/>
      <c r="T45" s="22"/>
      <c r="U45" s="42"/>
      <c r="V45" s="23"/>
      <c r="W45" s="56"/>
      <c r="X45" s="23"/>
      <c r="Y45" s="58"/>
      <c r="Z45" s="82"/>
    </row>
    <row r="46" spans="1:26" x14ac:dyDescent="0.25">
      <c r="A46" s="46"/>
      <c r="B46" s="14"/>
      <c r="C46" s="14"/>
      <c r="D46" s="14"/>
      <c r="E46" s="14"/>
      <c r="F46" s="14"/>
      <c r="G46" s="15"/>
      <c r="H46" s="16"/>
      <c r="I46" s="17"/>
      <c r="J46" s="42"/>
      <c r="K46" s="15"/>
      <c r="L46" s="16"/>
      <c r="M46" s="18"/>
      <c r="N46" s="15"/>
      <c r="O46" s="16"/>
      <c r="P46" s="19"/>
      <c r="Q46" s="42"/>
      <c r="R46" s="20"/>
      <c r="S46" s="26"/>
      <c r="T46" s="22"/>
      <c r="U46" s="42"/>
      <c r="V46" s="23"/>
      <c r="W46" s="56"/>
      <c r="X46" s="23"/>
      <c r="Y46" s="58"/>
      <c r="Z46" s="82"/>
    </row>
    <row r="47" spans="1:26" x14ac:dyDescent="0.25">
      <c r="A47" s="46"/>
      <c r="B47" s="14"/>
      <c r="C47" s="14"/>
      <c r="D47" s="14"/>
      <c r="E47" s="14"/>
      <c r="F47" s="14"/>
      <c r="G47" s="15"/>
      <c r="H47" s="16"/>
      <c r="I47" s="17"/>
      <c r="J47" s="42"/>
      <c r="K47" s="15"/>
      <c r="L47" s="16"/>
      <c r="M47" s="18"/>
      <c r="N47" s="15"/>
      <c r="O47" s="16"/>
      <c r="P47" s="19"/>
      <c r="Q47" s="42"/>
      <c r="R47" s="20"/>
      <c r="S47" s="21"/>
      <c r="T47" s="22"/>
      <c r="U47" s="42"/>
      <c r="V47" s="23"/>
      <c r="W47" s="56"/>
      <c r="X47" s="23"/>
      <c r="Y47" s="58"/>
      <c r="Z47" s="82"/>
    </row>
    <row r="48" spans="1:26" x14ac:dyDescent="0.25">
      <c r="A48" s="46"/>
      <c r="B48" s="14"/>
      <c r="C48" s="14"/>
      <c r="D48" s="14"/>
      <c r="E48" s="14"/>
      <c r="F48" s="14"/>
      <c r="G48" s="15"/>
      <c r="H48" s="16"/>
      <c r="I48" s="17"/>
      <c r="J48" s="42"/>
      <c r="K48" s="15"/>
      <c r="L48" s="16"/>
      <c r="M48" s="18"/>
      <c r="N48" s="15"/>
      <c r="O48" s="16"/>
      <c r="P48" s="19"/>
      <c r="Q48" s="42"/>
      <c r="R48" s="20"/>
      <c r="S48" s="26"/>
      <c r="T48" s="22"/>
      <c r="U48" s="42"/>
      <c r="V48" s="23"/>
      <c r="W48" s="56"/>
      <c r="X48" s="23"/>
      <c r="Y48" s="58"/>
      <c r="Z48" s="82"/>
    </row>
    <row r="49" spans="1:26" x14ac:dyDescent="0.25">
      <c r="A49" s="46"/>
      <c r="B49" s="14"/>
      <c r="C49" s="14"/>
      <c r="D49" s="14"/>
      <c r="E49" s="14"/>
      <c r="F49" s="14"/>
      <c r="G49" s="15"/>
      <c r="H49" s="16"/>
      <c r="I49" s="17"/>
      <c r="J49" s="42"/>
      <c r="K49" s="15"/>
      <c r="L49" s="16"/>
      <c r="M49" s="18"/>
      <c r="N49" s="30"/>
      <c r="O49" s="16"/>
      <c r="P49" s="19"/>
      <c r="Q49" s="42"/>
      <c r="R49" s="20"/>
      <c r="S49" s="26"/>
      <c r="T49" s="22"/>
      <c r="U49" s="42"/>
      <c r="V49" s="23"/>
      <c r="W49" s="56"/>
      <c r="X49" s="23"/>
      <c r="Y49" s="58"/>
      <c r="Z49" s="82"/>
    </row>
    <row r="50" spans="1:26" x14ac:dyDescent="0.25">
      <c r="A50" s="46"/>
      <c r="B50" s="14"/>
      <c r="C50" s="14"/>
      <c r="D50" s="14"/>
      <c r="E50" s="14"/>
      <c r="F50" s="14"/>
      <c r="G50" s="15"/>
      <c r="H50" s="16"/>
      <c r="I50" s="17"/>
      <c r="J50" s="42"/>
      <c r="K50" s="15"/>
      <c r="L50" s="16"/>
      <c r="M50" s="18"/>
      <c r="N50" s="15"/>
      <c r="O50" s="16"/>
      <c r="P50" s="19"/>
      <c r="Q50" s="42"/>
      <c r="R50" s="20"/>
      <c r="S50" s="26"/>
      <c r="T50" s="22"/>
      <c r="U50" s="42"/>
      <c r="V50" s="23"/>
      <c r="W50" s="56"/>
      <c r="X50" s="23"/>
      <c r="Y50" s="58"/>
      <c r="Z50" s="82"/>
    </row>
    <row r="51" spans="1:26" x14ac:dyDescent="0.25">
      <c r="A51" s="46"/>
      <c r="B51" s="14"/>
      <c r="C51" s="14"/>
      <c r="D51" s="14"/>
      <c r="E51" s="14"/>
      <c r="F51" s="14"/>
      <c r="G51" s="15"/>
      <c r="H51" s="16"/>
      <c r="I51" s="17"/>
      <c r="J51" s="42"/>
      <c r="K51" s="15"/>
      <c r="L51" s="16"/>
      <c r="M51" s="18"/>
      <c r="N51" s="15"/>
      <c r="O51" s="16"/>
      <c r="P51" s="19"/>
      <c r="Q51" s="42"/>
      <c r="R51" s="20"/>
      <c r="S51" s="26"/>
      <c r="T51" s="22"/>
      <c r="U51" s="42"/>
      <c r="V51" s="23"/>
      <c r="W51" s="56"/>
      <c r="X51" s="23"/>
      <c r="Y51" s="58"/>
      <c r="Z51" s="82"/>
    </row>
    <row r="52" spans="1:26" x14ac:dyDescent="0.25">
      <c r="A52" s="46"/>
      <c r="B52" s="14"/>
      <c r="C52" s="14"/>
      <c r="D52" s="14"/>
      <c r="E52" s="14"/>
      <c r="F52" s="14"/>
      <c r="G52" s="15"/>
      <c r="H52" s="16"/>
      <c r="I52" s="17"/>
      <c r="J52" s="42"/>
      <c r="K52" s="15"/>
      <c r="L52" s="16"/>
      <c r="M52" s="18"/>
      <c r="N52" s="30"/>
      <c r="O52" s="16"/>
      <c r="P52" s="19"/>
      <c r="Q52" s="42"/>
      <c r="R52" s="20"/>
      <c r="S52" s="26"/>
      <c r="T52" s="22"/>
      <c r="U52" s="42"/>
      <c r="V52" s="23"/>
      <c r="W52" s="56"/>
      <c r="X52" s="23"/>
      <c r="Y52" s="58"/>
      <c r="Z52" s="82"/>
    </row>
    <row r="53" spans="1:26" x14ac:dyDescent="0.25">
      <c r="A53" s="46"/>
      <c r="B53" s="14"/>
      <c r="C53" s="14"/>
      <c r="D53" s="14"/>
      <c r="E53" s="14"/>
      <c r="F53" s="14"/>
      <c r="G53" s="15"/>
      <c r="H53" s="16"/>
      <c r="I53" s="17"/>
      <c r="J53" s="42"/>
      <c r="K53" s="15"/>
      <c r="L53" s="16"/>
      <c r="M53" s="18"/>
      <c r="N53" s="15"/>
      <c r="O53" s="16"/>
      <c r="P53" s="19"/>
      <c r="Q53" s="42"/>
      <c r="R53" s="20"/>
      <c r="S53" s="21"/>
      <c r="T53" s="22"/>
      <c r="U53" s="42"/>
      <c r="V53" s="23"/>
      <c r="W53" s="56"/>
      <c r="X53" s="23"/>
      <c r="Y53" s="58"/>
      <c r="Z53" s="82"/>
    </row>
    <row r="54" spans="1:26" x14ac:dyDescent="0.25">
      <c r="A54" s="46"/>
      <c r="B54" s="14"/>
      <c r="C54" s="14"/>
      <c r="D54" s="14"/>
      <c r="E54" s="14"/>
      <c r="F54" s="14"/>
      <c r="G54" s="15"/>
      <c r="H54" s="16"/>
      <c r="I54" s="17"/>
      <c r="J54" s="42"/>
      <c r="K54" s="15"/>
      <c r="L54" s="16"/>
      <c r="M54" s="18"/>
      <c r="N54" s="30"/>
      <c r="O54" s="16"/>
      <c r="P54" s="19"/>
      <c r="Q54" s="42"/>
      <c r="R54" s="20"/>
      <c r="S54" s="21"/>
      <c r="T54" s="22"/>
      <c r="U54" s="42"/>
      <c r="V54" s="23"/>
      <c r="W54" s="56"/>
      <c r="X54" s="23"/>
      <c r="Y54" s="58"/>
      <c r="Z54" s="82"/>
    </row>
    <row r="55" spans="1:26" x14ac:dyDescent="0.25">
      <c r="A55" s="46"/>
      <c r="B55" s="14"/>
      <c r="C55" s="14"/>
      <c r="D55" s="14"/>
      <c r="E55" s="14"/>
      <c r="F55" s="14"/>
      <c r="G55" s="15"/>
      <c r="H55" s="16"/>
      <c r="I55" s="17"/>
      <c r="J55" s="42"/>
      <c r="K55" s="15"/>
      <c r="L55" s="16"/>
      <c r="M55" s="18"/>
      <c r="N55" s="30"/>
      <c r="O55" s="16"/>
      <c r="P55" s="19"/>
      <c r="Q55" s="42"/>
      <c r="R55" s="20"/>
      <c r="S55" s="21"/>
      <c r="T55" s="22"/>
      <c r="U55" s="42"/>
      <c r="V55" s="23"/>
      <c r="W55" s="56"/>
      <c r="X55" s="23"/>
      <c r="Y55" s="58"/>
      <c r="Z55" s="82"/>
    </row>
    <row r="56" spans="1:26" x14ac:dyDescent="0.25">
      <c r="A56" s="46"/>
      <c r="B56" s="14"/>
      <c r="C56" s="14"/>
      <c r="D56" s="14"/>
      <c r="E56" s="14"/>
      <c r="F56" s="14"/>
      <c r="G56" s="15"/>
      <c r="H56" s="16"/>
      <c r="I56" s="17"/>
      <c r="J56" s="42"/>
      <c r="K56" s="15"/>
      <c r="L56" s="16"/>
      <c r="M56" s="18"/>
      <c r="N56" s="30"/>
      <c r="O56" s="16"/>
      <c r="P56" s="19"/>
      <c r="Q56" s="42"/>
      <c r="R56" s="20"/>
      <c r="S56" s="26"/>
      <c r="T56" s="22"/>
      <c r="U56" s="42"/>
      <c r="V56" s="23"/>
      <c r="W56" s="56"/>
      <c r="X56" s="23"/>
      <c r="Y56" s="58"/>
      <c r="Z56" s="82"/>
    </row>
    <row r="57" spans="1:26" x14ac:dyDescent="0.25">
      <c r="A57" s="46"/>
      <c r="B57" s="14"/>
      <c r="C57" s="14"/>
      <c r="D57" s="14"/>
      <c r="E57" s="14"/>
      <c r="F57" s="14"/>
      <c r="G57" s="15"/>
      <c r="H57" s="16"/>
      <c r="I57" s="17"/>
      <c r="J57" s="42"/>
      <c r="K57" s="15"/>
      <c r="L57" s="16"/>
      <c r="M57" s="18"/>
      <c r="N57" s="15"/>
      <c r="O57" s="16"/>
      <c r="P57" s="19"/>
      <c r="Q57" s="42"/>
      <c r="R57" s="20"/>
      <c r="S57" s="26"/>
      <c r="T57" s="22"/>
      <c r="U57" s="42"/>
      <c r="V57" s="23"/>
      <c r="W57" s="56"/>
      <c r="X57" s="23"/>
      <c r="Y57" s="58"/>
      <c r="Z57" s="82"/>
    </row>
    <row r="58" spans="1:26" s="32" customFormat="1" x14ac:dyDescent="0.25">
      <c r="A58" s="46"/>
      <c r="B58" s="14"/>
      <c r="C58" s="14"/>
      <c r="D58" s="14"/>
      <c r="E58" s="14"/>
      <c r="F58" s="14"/>
      <c r="G58" s="15"/>
      <c r="H58" s="16"/>
      <c r="I58" s="17"/>
      <c r="J58" s="42"/>
      <c r="K58" s="15"/>
      <c r="L58" s="16"/>
      <c r="M58" s="18"/>
      <c r="N58" s="15"/>
      <c r="O58" s="16"/>
      <c r="P58" s="19"/>
      <c r="Q58" s="42"/>
      <c r="R58" s="20"/>
      <c r="S58" s="26"/>
      <c r="T58" s="22"/>
      <c r="U58" s="42"/>
      <c r="V58" s="23"/>
      <c r="W58" s="56"/>
      <c r="X58" s="23"/>
      <c r="Y58" s="58"/>
      <c r="Z58" s="82"/>
    </row>
    <row r="59" spans="1:26" x14ac:dyDescent="0.25">
      <c r="A59" s="46"/>
      <c r="B59" s="14"/>
      <c r="C59" s="14"/>
      <c r="D59" s="14"/>
      <c r="E59" s="14"/>
      <c r="F59" s="14"/>
      <c r="G59" s="15"/>
      <c r="H59" s="16"/>
      <c r="I59" s="17"/>
      <c r="J59" s="42"/>
      <c r="K59" s="15"/>
      <c r="L59" s="16"/>
      <c r="M59" s="18"/>
      <c r="N59" s="15"/>
      <c r="O59" s="16"/>
      <c r="P59" s="19"/>
      <c r="Q59" s="42"/>
      <c r="R59" s="20"/>
      <c r="S59" s="26"/>
      <c r="T59" s="22"/>
      <c r="U59" s="42"/>
      <c r="V59" s="23"/>
      <c r="W59" s="56"/>
      <c r="X59" s="23"/>
      <c r="Y59" s="58"/>
      <c r="Z59" s="82"/>
    </row>
    <row r="60" spans="1:26" x14ac:dyDescent="0.25">
      <c r="A60" s="46"/>
      <c r="B60" s="14"/>
      <c r="C60" s="14"/>
      <c r="D60" s="14"/>
      <c r="E60" s="14"/>
      <c r="F60" s="14"/>
      <c r="G60" s="15"/>
      <c r="H60" s="16"/>
      <c r="I60" s="17"/>
      <c r="J60" s="42"/>
      <c r="K60" s="15"/>
      <c r="L60" s="16"/>
      <c r="M60" s="18"/>
      <c r="N60" s="15"/>
      <c r="O60" s="16"/>
      <c r="P60" s="19"/>
      <c r="Q60" s="42"/>
      <c r="R60" s="20"/>
      <c r="S60" s="26"/>
      <c r="T60" s="22"/>
      <c r="U60" s="42"/>
      <c r="V60" s="23"/>
      <c r="W60" s="56"/>
      <c r="X60" s="23"/>
      <c r="Y60" s="58"/>
      <c r="Z60" s="82"/>
    </row>
    <row r="61" spans="1:26" x14ac:dyDescent="0.25">
      <c r="A61" s="46"/>
      <c r="B61" s="14"/>
      <c r="C61" s="14"/>
      <c r="D61" s="14"/>
      <c r="E61" s="14"/>
      <c r="F61" s="14"/>
      <c r="G61" s="15"/>
      <c r="H61" s="16"/>
      <c r="I61" s="17"/>
      <c r="J61" s="42"/>
      <c r="K61" s="15"/>
      <c r="L61" s="16"/>
      <c r="M61" s="18"/>
      <c r="N61" s="24"/>
      <c r="O61" s="25"/>
      <c r="P61" s="19"/>
      <c r="Q61" s="42"/>
      <c r="R61" s="20"/>
      <c r="S61" s="26"/>
      <c r="T61" s="22"/>
      <c r="U61" s="42"/>
      <c r="V61" s="23"/>
      <c r="W61" s="56"/>
      <c r="X61" s="23"/>
      <c r="Y61" s="58"/>
      <c r="Z61" s="82"/>
    </row>
    <row r="62" spans="1:26" x14ac:dyDescent="0.25">
      <c r="A62" s="46"/>
      <c r="B62" s="14"/>
      <c r="C62" s="14"/>
      <c r="D62" s="14"/>
      <c r="E62" s="14"/>
      <c r="F62" s="14"/>
      <c r="G62" s="15"/>
      <c r="H62" s="16"/>
      <c r="I62" s="17"/>
      <c r="J62" s="42"/>
      <c r="K62" s="15"/>
      <c r="L62" s="16"/>
      <c r="M62" s="18"/>
      <c r="N62" s="24"/>
      <c r="O62" s="25"/>
      <c r="P62" s="19"/>
      <c r="Q62" s="42"/>
      <c r="R62" s="20"/>
      <c r="S62" s="26"/>
      <c r="T62" s="27"/>
      <c r="U62" s="42"/>
      <c r="V62" s="23"/>
      <c r="W62" s="56"/>
      <c r="X62" s="23"/>
      <c r="Y62" s="58"/>
      <c r="Z62" s="82"/>
    </row>
    <row r="63" spans="1:26" x14ac:dyDescent="0.25">
      <c r="A63" s="46"/>
      <c r="B63" s="14"/>
      <c r="C63" s="14"/>
      <c r="D63" s="14"/>
      <c r="E63" s="14"/>
      <c r="F63" s="14"/>
      <c r="G63" s="15"/>
      <c r="H63" s="16"/>
      <c r="I63" s="17"/>
      <c r="J63" s="42"/>
      <c r="K63" s="15"/>
      <c r="L63" s="16"/>
      <c r="M63" s="18"/>
      <c r="N63" s="28"/>
      <c r="O63" s="29"/>
      <c r="P63" s="19"/>
      <c r="Q63" s="42"/>
      <c r="R63" s="20"/>
      <c r="S63" s="26"/>
      <c r="T63" s="22"/>
      <c r="U63" s="42"/>
      <c r="V63" s="23"/>
      <c r="W63" s="56"/>
      <c r="X63" s="23"/>
      <c r="Y63" s="58"/>
      <c r="Z63" s="82"/>
    </row>
    <row r="64" spans="1:26" x14ac:dyDescent="0.25">
      <c r="A64" s="46"/>
      <c r="B64" s="14"/>
      <c r="C64" s="14"/>
      <c r="D64" s="14"/>
      <c r="E64" s="14"/>
      <c r="F64" s="14"/>
      <c r="G64" s="15"/>
      <c r="H64" s="16"/>
      <c r="I64" s="17"/>
      <c r="J64" s="42"/>
      <c r="K64" s="15"/>
      <c r="L64" s="16"/>
      <c r="M64" s="18"/>
      <c r="N64" s="24"/>
      <c r="O64" s="25"/>
      <c r="P64" s="19"/>
      <c r="Q64" s="42"/>
      <c r="R64" s="20"/>
      <c r="S64" s="26"/>
      <c r="T64" s="27"/>
      <c r="U64" s="42"/>
      <c r="V64" s="23"/>
      <c r="W64" s="56"/>
      <c r="X64" s="23"/>
      <c r="Y64" s="58"/>
      <c r="Z64" s="82"/>
    </row>
    <row r="65" spans="1:26" x14ac:dyDescent="0.25">
      <c r="A65" s="46"/>
      <c r="B65" s="14"/>
      <c r="C65" s="14"/>
      <c r="D65" s="14"/>
      <c r="E65" s="14"/>
      <c r="F65" s="14"/>
      <c r="G65" s="15"/>
      <c r="H65" s="16"/>
      <c r="I65" s="17"/>
      <c r="J65" s="42"/>
      <c r="K65" s="15"/>
      <c r="L65" s="16"/>
      <c r="M65" s="18"/>
      <c r="N65" s="15"/>
      <c r="O65" s="16"/>
      <c r="P65" s="19"/>
      <c r="Q65" s="42"/>
      <c r="R65" s="20"/>
      <c r="S65" s="26"/>
      <c r="T65" s="27"/>
      <c r="U65" s="42"/>
      <c r="V65" s="23"/>
      <c r="W65" s="56"/>
      <c r="X65" s="23"/>
      <c r="Y65" s="58"/>
      <c r="Z65" s="82"/>
    </row>
    <row r="66" spans="1:26" x14ac:dyDescent="0.25">
      <c r="A66" s="46"/>
      <c r="B66" s="14"/>
      <c r="C66" s="14"/>
      <c r="D66" s="14"/>
      <c r="E66" s="14"/>
      <c r="F66" s="14"/>
      <c r="G66" s="15"/>
      <c r="H66" s="16"/>
      <c r="I66" s="17"/>
      <c r="J66" s="42"/>
      <c r="K66" s="15"/>
      <c r="L66" s="16"/>
      <c r="M66" s="18"/>
      <c r="N66" s="15"/>
      <c r="O66" s="16"/>
      <c r="P66" s="19"/>
      <c r="Q66" s="42"/>
      <c r="R66" s="20"/>
      <c r="S66" s="26"/>
      <c r="T66" s="27"/>
      <c r="U66" s="42"/>
      <c r="V66" s="23"/>
      <c r="W66" s="56"/>
      <c r="X66" s="23"/>
      <c r="Y66" s="58"/>
      <c r="Z66" s="82"/>
    </row>
    <row r="67" spans="1:26" x14ac:dyDescent="0.25">
      <c r="A67" s="46"/>
      <c r="B67" s="14"/>
      <c r="C67" s="14"/>
      <c r="D67" s="14"/>
      <c r="E67" s="14"/>
      <c r="F67" s="14"/>
      <c r="G67" s="15"/>
      <c r="H67" s="16"/>
      <c r="I67" s="17"/>
      <c r="J67" s="42"/>
      <c r="K67" s="15"/>
      <c r="L67" s="16"/>
      <c r="M67" s="18"/>
      <c r="N67" s="24"/>
      <c r="O67" s="25"/>
      <c r="P67" s="19"/>
      <c r="Q67" s="42"/>
      <c r="R67" s="20"/>
      <c r="S67" s="21"/>
      <c r="T67" s="27"/>
      <c r="U67" s="42"/>
      <c r="V67" s="23"/>
      <c r="W67" s="56"/>
      <c r="X67" s="23"/>
      <c r="Y67" s="58"/>
      <c r="Z67" s="82"/>
    </row>
    <row r="68" spans="1:26" x14ac:dyDescent="0.25">
      <c r="A68" s="46"/>
      <c r="B68" s="14"/>
      <c r="C68" s="14"/>
      <c r="D68" s="14"/>
      <c r="E68" s="14"/>
      <c r="F68" s="14"/>
      <c r="G68" s="15"/>
      <c r="H68" s="16"/>
      <c r="I68" s="17"/>
      <c r="J68" s="42"/>
      <c r="K68" s="15"/>
      <c r="L68" s="16"/>
      <c r="M68" s="18"/>
      <c r="N68" s="30"/>
      <c r="O68" s="16"/>
      <c r="P68" s="19"/>
      <c r="Q68" s="42"/>
      <c r="R68" s="20"/>
      <c r="S68" s="26"/>
      <c r="T68" s="27"/>
      <c r="U68" s="42"/>
      <c r="V68" s="23"/>
      <c r="W68" s="56"/>
      <c r="X68" s="23"/>
      <c r="Y68" s="58"/>
      <c r="Z68" s="82"/>
    </row>
    <row r="69" spans="1:26" x14ac:dyDescent="0.25">
      <c r="A69" s="46"/>
      <c r="B69" s="14"/>
      <c r="C69" s="14"/>
      <c r="D69" s="14"/>
      <c r="E69" s="14"/>
      <c r="F69" s="14"/>
      <c r="G69" s="15"/>
      <c r="H69" s="16"/>
      <c r="I69" s="17"/>
      <c r="J69" s="42"/>
      <c r="K69" s="15"/>
      <c r="L69" s="16"/>
      <c r="M69" s="18"/>
      <c r="N69" s="15"/>
      <c r="O69" s="16"/>
      <c r="P69" s="19"/>
      <c r="Q69" s="42"/>
      <c r="R69" s="20"/>
      <c r="S69" s="21"/>
      <c r="T69" s="22"/>
      <c r="U69" s="42"/>
      <c r="V69" s="23"/>
      <c r="W69" s="56"/>
      <c r="X69" s="23"/>
      <c r="Y69" s="58"/>
      <c r="Z69" s="82"/>
    </row>
    <row r="70" spans="1:26" x14ac:dyDescent="0.25">
      <c r="A70" s="46"/>
      <c r="B70" s="14"/>
      <c r="C70" s="14"/>
      <c r="D70" s="14"/>
      <c r="E70" s="14"/>
      <c r="F70" s="14"/>
      <c r="G70" s="15"/>
      <c r="H70" s="16"/>
      <c r="I70" s="17"/>
      <c r="J70" s="42"/>
      <c r="K70" s="15"/>
      <c r="L70" s="16"/>
      <c r="M70" s="18"/>
      <c r="N70" s="30"/>
      <c r="O70" s="16"/>
      <c r="P70" s="19"/>
      <c r="Q70" s="42"/>
      <c r="R70" s="20"/>
      <c r="S70" s="21"/>
      <c r="T70" s="22"/>
      <c r="U70" s="42"/>
      <c r="V70" s="23"/>
      <c r="W70" s="56"/>
      <c r="X70" s="23"/>
      <c r="Y70" s="58"/>
      <c r="Z70" s="82"/>
    </row>
    <row r="71" spans="1:26" x14ac:dyDescent="0.25">
      <c r="A71" s="46"/>
      <c r="B71" s="14"/>
      <c r="C71" s="14"/>
      <c r="D71" s="14"/>
      <c r="E71" s="14"/>
      <c r="F71" s="14"/>
      <c r="G71" s="15"/>
      <c r="H71" s="16"/>
      <c r="I71" s="17"/>
      <c r="J71" s="42"/>
      <c r="K71" s="15"/>
      <c r="L71" s="16"/>
      <c r="M71" s="18"/>
      <c r="N71" s="15"/>
      <c r="O71" s="16"/>
      <c r="P71" s="19"/>
      <c r="Q71" s="42"/>
      <c r="R71" s="20"/>
      <c r="S71" s="21"/>
      <c r="T71" s="22"/>
      <c r="U71" s="42"/>
      <c r="V71" s="23"/>
      <c r="W71" s="56"/>
      <c r="X71" s="23"/>
      <c r="Y71" s="58"/>
      <c r="Z71" s="82"/>
    </row>
    <row r="72" spans="1:26" x14ac:dyDescent="0.25">
      <c r="A72" s="46"/>
      <c r="B72" s="14"/>
      <c r="C72" s="14"/>
      <c r="D72" s="14"/>
      <c r="E72" s="14"/>
      <c r="F72" s="14"/>
      <c r="G72" s="15"/>
      <c r="H72" s="16"/>
      <c r="I72" s="17"/>
      <c r="J72" s="42"/>
      <c r="K72" s="15"/>
      <c r="L72" s="16"/>
      <c r="M72" s="18"/>
      <c r="N72" s="15"/>
      <c r="O72" s="16"/>
      <c r="P72" s="19"/>
      <c r="Q72" s="42"/>
      <c r="R72" s="20"/>
      <c r="S72" s="21"/>
      <c r="T72" s="22"/>
      <c r="U72" s="42"/>
      <c r="V72" s="23"/>
      <c r="W72" s="56"/>
      <c r="X72" s="23"/>
      <c r="Y72" s="58"/>
      <c r="Z72" s="82"/>
    </row>
    <row r="73" spans="1:26" x14ac:dyDescent="0.25">
      <c r="A73" s="46"/>
      <c r="B73" s="14"/>
      <c r="C73" s="14"/>
      <c r="D73" s="14"/>
      <c r="E73" s="14"/>
      <c r="F73" s="14"/>
      <c r="G73" s="15"/>
      <c r="H73" s="16"/>
      <c r="I73" s="17"/>
      <c r="J73" s="42"/>
      <c r="K73" s="15"/>
      <c r="L73" s="16"/>
      <c r="M73" s="18"/>
      <c r="N73" s="30"/>
      <c r="O73" s="16"/>
      <c r="P73" s="19"/>
      <c r="Q73" s="42"/>
      <c r="R73" s="20"/>
      <c r="S73" s="21"/>
      <c r="T73" s="22"/>
      <c r="U73" s="42"/>
      <c r="V73" s="23"/>
      <c r="W73" s="56"/>
      <c r="X73" s="23"/>
      <c r="Y73" s="58"/>
      <c r="Z73" s="82"/>
    </row>
    <row r="74" spans="1:26" x14ac:dyDescent="0.25">
      <c r="A74" s="46"/>
      <c r="B74" s="14"/>
      <c r="C74" s="14"/>
      <c r="D74" s="14"/>
      <c r="E74" s="14"/>
      <c r="F74" s="14"/>
      <c r="G74" s="15"/>
      <c r="H74" s="16"/>
      <c r="I74" s="17"/>
      <c r="J74" s="42"/>
      <c r="K74" s="15"/>
      <c r="L74" s="16"/>
      <c r="M74" s="18"/>
      <c r="N74" s="15"/>
      <c r="O74" s="16"/>
      <c r="P74" s="19"/>
      <c r="Q74" s="42"/>
      <c r="R74" s="20"/>
      <c r="S74" s="21"/>
      <c r="T74" s="22"/>
      <c r="U74" s="42"/>
      <c r="V74" s="23"/>
      <c r="W74" s="56"/>
      <c r="X74" s="23"/>
      <c r="Y74" s="58"/>
      <c r="Z74" s="82"/>
    </row>
    <row r="75" spans="1:26" x14ac:dyDescent="0.25">
      <c r="A75" s="46"/>
      <c r="B75" s="14"/>
      <c r="C75" s="14"/>
      <c r="D75" s="14"/>
      <c r="E75" s="14"/>
      <c r="F75" s="14"/>
      <c r="G75" s="15"/>
      <c r="H75" s="16"/>
      <c r="I75" s="17"/>
      <c r="J75" s="42"/>
      <c r="K75" s="15"/>
      <c r="L75" s="16"/>
      <c r="M75" s="18"/>
      <c r="N75" s="15"/>
      <c r="O75" s="16"/>
      <c r="P75" s="19"/>
      <c r="Q75" s="42"/>
      <c r="R75" s="20"/>
      <c r="S75" s="21"/>
      <c r="T75" s="22"/>
      <c r="U75" s="42"/>
      <c r="V75" s="23"/>
      <c r="W75" s="56"/>
      <c r="X75" s="23"/>
      <c r="Y75" s="58"/>
      <c r="Z75" s="82"/>
    </row>
    <row r="76" spans="1:26" x14ac:dyDescent="0.25">
      <c r="A76" s="46"/>
      <c r="B76" s="14"/>
      <c r="C76" s="14"/>
      <c r="D76" s="14"/>
      <c r="E76" s="14"/>
      <c r="F76" s="14"/>
      <c r="G76" s="15"/>
      <c r="H76" s="16"/>
      <c r="I76" s="17"/>
      <c r="J76" s="42"/>
      <c r="K76" s="15"/>
      <c r="L76" s="16"/>
      <c r="M76" s="18"/>
      <c r="N76" s="15"/>
      <c r="O76" s="16"/>
      <c r="P76" s="19"/>
      <c r="Q76" s="42"/>
      <c r="R76" s="20"/>
      <c r="S76" s="21"/>
      <c r="T76" s="22"/>
      <c r="U76" s="42"/>
      <c r="V76" s="23"/>
      <c r="W76" s="56"/>
      <c r="X76" s="23"/>
      <c r="Y76" s="58"/>
      <c r="Z76" s="82"/>
    </row>
    <row r="77" spans="1:26" x14ac:dyDescent="0.25">
      <c r="A77" s="46"/>
      <c r="B77" s="14"/>
      <c r="C77" s="14"/>
      <c r="D77" s="14"/>
      <c r="E77" s="14"/>
      <c r="F77" s="14"/>
      <c r="G77" s="15"/>
      <c r="H77" s="16"/>
      <c r="I77" s="17"/>
      <c r="J77" s="42"/>
      <c r="K77" s="15"/>
      <c r="L77" s="16"/>
      <c r="M77" s="18"/>
      <c r="N77" s="15"/>
      <c r="O77" s="16"/>
      <c r="P77" s="19"/>
      <c r="Q77" s="42"/>
      <c r="R77" s="20"/>
      <c r="S77" s="21"/>
      <c r="T77" s="22"/>
      <c r="U77" s="42"/>
      <c r="V77" s="23"/>
      <c r="W77" s="56"/>
      <c r="X77" s="23"/>
      <c r="Y77" s="58"/>
      <c r="Z77" s="82"/>
    </row>
    <row r="78" spans="1:26" x14ac:dyDescent="0.25">
      <c r="A78" s="46"/>
      <c r="B78" s="14"/>
      <c r="C78" s="14"/>
      <c r="D78" s="14"/>
      <c r="E78" s="14"/>
      <c r="F78" s="14"/>
      <c r="G78" s="15"/>
      <c r="H78" s="16"/>
      <c r="I78" s="17"/>
      <c r="J78" s="42"/>
      <c r="K78" s="15"/>
      <c r="L78" s="16"/>
      <c r="M78" s="18"/>
      <c r="N78" s="30"/>
      <c r="O78" s="16"/>
      <c r="P78" s="19"/>
      <c r="Q78" s="42"/>
      <c r="R78" s="20"/>
      <c r="S78" s="21"/>
      <c r="T78" s="22"/>
      <c r="U78" s="42"/>
      <c r="V78" s="23"/>
      <c r="W78" s="56"/>
      <c r="X78" s="23"/>
      <c r="Y78" s="58"/>
      <c r="Z78" s="82"/>
    </row>
    <row r="79" spans="1:26" x14ac:dyDescent="0.25">
      <c r="A79" s="46"/>
      <c r="B79" s="14"/>
      <c r="C79" s="14"/>
      <c r="D79" s="14"/>
      <c r="E79" s="14"/>
      <c r="F79" s="14"/>
      <c r="G79" s="15"/>
      <c r="H79" s="16"/>
      <c r="I79" s="17"/>
      <c r="J79" s="42"/>
      <c r="K79" s="15"/>
      <c r="L79" s="16"/>
      <c r="M79" s="18"/>
      <c r="N79" s="15"/>
      <c r="O79" s="16"/>
      <c r="P79" s="19"/>
      <c r="Q79" s="42"/>
      <c r="R79" s="20"/>
      <c r="S79" s="21"/>
      <c r="T79" s="22"/>
      <c r="U79" s="42"/>
      <c r="V79" s="23"/>
      <c r="W79" s="56"/>
      <c r="X79" s="23"/>
      <c r="Y79" s="58"/>
      <c r="Z79" s="82"/>
    </row>
    <row r="80" spans="1:26" x14ac:dyDescent="0.25">
      <c r="A80" s="46"/>
      <c r="B80" s="14"/>
      <c r="C80" s="14"/>
      <c r="D80" s="14"/>
      <c r="E80" s="14"/>
      <c r="F80" s="14"/>
      <c r="G80" s="15"/>
      <c r="H80" s="16"/>
      <c r="I80" s="17"/>
      <c r="J80" s="42"/>
      <c r="K80" s="15"/>
      <c r="L80" s="16"/>
      <c r="M80" s="18"/>
      <c r="N80" s="30"/>
      <c r="O80" s="16"/>
      <c r="P80" s="19"/>
      <c r="Q80" s="42"/>
      <c r="R80" s="20"/>
      <c r="S80" s="21"/>
      <c r="T80" s="22"/>
      <c r="U80" s="42"/>
      <c r="V80" s="23"/>
      <c r="W80" s="56"/>
      <c r="X80" s="23"/>
      <c r="Y80" s="58"/>
      <c r="Z80" s="82"/>
    </row>
    <row r="81" spans="1:26" x14ac:dyDescent="0.25">
      <c r="A81" s="46"/>
      <c r="B81" s="14"/>
      <c r="C81" s="14"/>
      <c r="D81" s="14"/>
      <c r="E81" s="14"/>
      <c r="F81" s="14"/>
      <c r="G81" s="15"/>
      <c r="H81" s="16"/>
      <c r="I81" s="17"/>
      <c r="J81" s="42"/>
      <c r="K81" s="15"/>
      <c r="L81" s="16"/>
      <c r="M81" s="18"/>
      <c r="N81" s="30"/>
      <c r="O81" s="16"/>
      <c r="P81" s="19"/>
      <c r="Q81" s="42"/>
      <c r="R81" s="20"/>
      <c r="S81" s="21"/>
      <c r="T81" s="22"/>
      <c r="U81" s="42"/>
      <c r="V81" s="23"/>
      <c r="W81" s="56"/>
      <c r="X81" s="23"/>
      <c r="Y81" s="58"/>
      <c r="Z81" s="82"/>
    </row>
    <row r="82" spans="1:26" x14ac:dyDescent="0.25">
      <c r="A82" s="46"/>
      <c r="B82" s="14"/>
      <c r="C82" s="14"/>
      <c r="D82" s="14"/>
      <c r="E82" s="14"/>
      <c r="F82" s="14"/>
      <c r="G82" s="15"/>
      <c r="H82" s="16"/>
      <c r="I82" s="17"/>
      <c r="J82" s="42"/>
      <c r="K82" s="15"/>
      <c r="L82" s="16"/>
      <c r="M82" s="18"/>
      <c r="N82" s="30"/>
      <c r="O82" s="16"/>
      <c r="P82" s="19"/>
      <c r="Q82" s="42"/>
      <c r="R82" s="20"/>
      <c r="S82" s="21"/>
      <c r="T82" s="22"/>
      <c r="U82" s="42"/>
      <c r="V82" s="23"/>
      <c r="W82" s="56"/>
      <c r="X82" s="23"/>
      <c r="Y82" s="58"/>
      <c r="Z82" s="82"/>
    </row>
    <row r="83" spans="1:26" x14ac:dyDescent="0.25">
      <c r="A83" s="46"/>
      <c r="B83" s="14"/>
      <c r="C83" s="14"/>
      <c r="D83" s="14"/>
      <c r="E83" s="14"/>
      <c r="F83" s="14"/>
      <c r="G83" s="15"/>
      <c r="H83" s="16"/>
      <c r="I83" s="17"/>
      <c r="J83" s="42"/>
      <c r="K83" s="15"/>
      <c r="L83" s="16"/>
      <c r="M83" s="18"/>
      <c r="N83" s="15"/>
      <c r="O83" s="16"/>
      <c r="P83" s="19"/>
      <c r="Q83" s="42"/>
      <c r="R83" s="20"/>
      <c r="S83" s="21"/>
      <c r="T83" s="22"/>
      <c r="U83" s="42"/>
      <c r="V83" s="23"/>
      <c r="W83" s="56"/>
      <c r="X83" s="23"/>
      <c r="Y83" s="58"/>
      <c r="Z83" s="82"/>
    </row>
    <row r="84" spans="1:26" x14ac:dyDescent="0.25">
      <c r="A84" s="46"/>
      <c r="B84" s="14"/>
      <c r="C84" s="14"/>
      <c r="D84" s="14"/>
      <c r="E84" s="14"/>
      <c r="F84" s="14"/>
      <c r="G84" s="15"/>
      <c r="H84" s="16"/>
      <c r="I84" s="17"/>
      <c r="J84" s="42"/>
      <c r="K84" s="15"/>
      <c r="L84" s="16"/>
      <c r="M84" s="18"/>
      <c r="N84" s="15"/>
      <c r="O84" s="16"/>
      <c r="P84" s="19"/>
      <c r="Q84" s="42"/>
      <c r="R84" s="20"/>
      <c r="S84" s="21"/>
      <c r="T84" s="22"/>
      <c r="U84" s="42"/>
      <c r="V84" s="23"/>
      <c r="W84" s="56"/>
      <c r="X84" s="23"/>
      <c r="Y84" s="58"/>
      <c r="Z84" s="82"/>
    </row>
    <row r="85" spans="1:26" s="32" customFormat="1" x14ac:dyDescent="0.25">
      <c r="A85" s="46"/>
      <c r="B85" s="14"/>
      <c r="C85" s="14"/>
      <c r="D85" s="14"/>
      <c r="E85" s="14"/>
      <c r="F85" s="14"/>
      <c r="G85" s="15"/>
      <c r="H85" s="16"/>
      <c r="I85" s="17"/>
      <c r="J85" s="42"/>
      <c r="K85" s="15"/>
      <c r="L85" s="16"/>
      <c r="M85" s="18"/>
      <c r="N85" s="15"/>
      <c r="O85" s="16"/>
      <c r="P85" s="19"/>
      <c r="Q85" s="42"/>
      <c r="R85" s="20"/>
      <c r="S85" s="21"/>
      <c r="T85" s="22"/>
      <c r="U85" s="42"/>
      <c r="V85" s="23"/>
      <c r="W85" s="56"/>
      <c r="X85" s="23"/>
      <c r="Y85" s="58"/>
      <c r="Z85" s="82"/>
    </row>
    <row r="86" spans="1:26" x14ac:dyDescent="0.25">
      <c r="A86" s="46"/>
      <c r="B86" s="14"/>
      <c r="C86" s="14"/>
      <c r="D86" s="14"/>
      <c r="E86" s="14"/>
      <c r="F86" s="14"/>
      <c r="G86" s="15"/>
      <c r="H86" s="16"/>
      <c r="I86" s="17"/>
      <c r="J86" s="42"/>
      <c r="K86" s="15"/>
      <c r="L86" s="16"/>
      <c r="M86" s="18"/>
      <c r="N86" s="15"/>
      <c r="O86" s="16"/>
      <c r="P86" s="19"/>
      <c r="Q86" s="42"/>
      <c r="R86" s="20"/>
      <c r="S86" s="21"/>
      <c r="T86" s="22"/>
      <c r="U86" s="42"/>
      <c r="V86" s="23"/>
      <c r="W86" s="56"/>
      <c r="X86" s="23"/>
      <c r="Y86" s="58"/>
      <c r="Z86" s="82"/>
    </row>
    <row r="87" spans="1:26" x14ac:dyDescent="0.25">
      <c r="A87" s="46"/>
      <c r="B87" s="14"/>
      <c r="C87" s="14"/>
      <c r="D87" s="14"/>
      <c r="E87" s="14"/>
      <c r="F87" s="14"/>
      <c r="G87" s="15"/>
      <c r="H87" s="16"/>
      <c r="I87" s="17"/>
      <c r="J87" s="42"/>
      <c r="K87" s="15"/>
      <c r="L87" s="16"/>
      <c r="M87" s="18"/>
      <c r="N87" s="15"/>
      <c r="O87" s="16"/>
      <c r="P87" s="19"/>
      <c r="Q87" s="42"/>
      <c r="R87" s="20"/>
      <c r="S87" s="21"/>
      <c r="T87" s="22"/>
      <c r="U87" s="42"/>
      <c r="V87" s="23"/>
      <c r="W87" s="56"/>
      <c r="X87" s="23"/>
      <c r="Y87" s="58"/>
      <c r="Z87" s="82"/>
    </row>
    <row r="88" spans="1:26" x14ac:dyDescent="0.25">
      <c r="A88" s="46"/>
      <c r="B88" s="14"/>
      <c r="C88" s="14"/>
      <c r="D88" s="14"/>
      <c r="E88" s="14"/>
      <c r="F88" s="14"/>
      <c r="G88" s="15"/>
      <c r="H88" s="16"/>
      <c r="I88" s="17"/>
      <c r="J88" s="42"/>
      <c r="K88" s="15"/>
      <c r="L88" s="16"/>
      <c r="M88" s="18"/>
      <c r="N88" s="15"/>
      <c r="O88" s="16"/>
      <c r="P88" s="19"/>
      <c r="Q88" s="42"/>
      <c r="R88" s="20"/>
      <c r="S88" s="21"/>
      <c r="T88" s="22"/>
      <c r="U88" s="42"/>
      <c r="V88" s="23"/>
      <c r="W88" s="56"/>
      <c r="X88" s="23"/>
      <c r="Y88" s="58"/>
      <c r="Z88" s="82"/>
    </row>
    <row r="89" spans="1:26" x14ac:dyDescent="0.25">
      <c r="A89" s="46"/>
      <c r="B89" s="14"/>
      <c r="C89" s="14"/>
      <c r="D89" s="14"/>
      <c r="E89" s="14"/>
      <c r="F89" s="14"/>
      <c r="G89" s="15"/>
      <c r="H89" s="16"/>
      <c r="I89" s="17"/>
      <c r="J89" s="42"/>
      <c r="K89" s="15"/>
      <c r="L89" s="16"/>
      <c r="M89" s="18"/>
      <c r="N89" s="30"/>
      <c r="O89" s="16"/>
      <c r="P89" s="19"/>
      <c r="Q89" s="42"/>
      <c r="R89" s="20"/>
      <c r="S89" s="21"/>
      <c r="T89" s="22"/>
      <c r="U89" s="42"/>
      <c r="V89" s="23"/>
      <c r="W89" s="56"/>
      <c r="X89" s="23"/>
      <c r="Y89" s="58"/>
      <c r="Z89" s="82"/>
    </row>
    <row r="90" spans="1:26" x14ac:dyDescent="0.25">
      <c r="A90" s="46"/>
      <c r="B90" s="14"/>
      <c r="C90" s="14"/>
      <c r="D90" s="14"/>
      <c r="E90" s="14"/>
      <c r="F90" s="14"/>
      <c r="G90" s="15"/>
      <c r="H90" s="16"/>
      <c r="I90" s="17"/>
      <c r="J90" s="42"/>
      <c r="K90" s="15"/>
      <c r="L90" s="16"/>
      <c r="M90" s="18"/>
      <c r="N90" s="15"/>
      <c r="O90" s="16"/>
      <c r="P90" s="19"/>
      <c r="Q90" s="42"/>
      <c r="R90" s="20"/>
      <c r="S90" s="21"/>
      <c r="T90" s="22"/>
      <c r="U90" s="42"/>
      <c r="V90" s="23"/>
      <c r="W90" s="56"/>
      <c r="X90" s="23"/>
      <c r="Y90" s="58"/>
      <c r="Z90" s="82"/>
    </row>
    <row r="91" spans="1:26" x14ac:dyDescent="0.25">
      <c r="A91" s="46"/>
      <c r="B91" s="14"/>
      <c r="C91" s="14"/>
      <c r="D91" s="14"/>
      <c r="E91" s="14"/>
      <c r="F91" s="14"/>
      <c r="G91" s="15"/>
      <c r="H91" s="16"/>
      <c r="I91" s="17"/>
      <c r="J91" s="42"/>
      <c r="K91" s="15"/>
      <c r="L91" s="16"/>
      <c r="M91" s="18"/>
      <c r="N91" s="15"/>
      <c r="O91" s="16"/>
      <c r="P91" s="19"/>
      <c r="Q91" s="42"/>
      <c r="R91" s="20"/>
      <c r="S91" s="21"/>
      <c r="T91" s="22"/>
      <c r="U91" s="42"/>
      <c r="V91" s="23"/>
      <c r="W91" s="56"/>
      <c r="X91" s="23"/>
      <c r="Y91" s="58"/>
      <c r="Z91" s="82"/>
    </row>
    <row r="92" spans="1:26" x14ac:dyDescent="0.25">
      <c r="A92" s="46"/>
      <c r="B92" s="14"/>
      <c r="C92" s="14"/>
      <c r="D92" s="14"/>
      <c r="E92" s="14"/>
      <c r="F92" s="14"/>
      <c r="G92" s="15"/>
      <c r="H92" s="16"/>
      <c r="I92" s="17"/>
      <c r="J92" s="42"/>
      <c r="K92" s="15"/>
      <c r="L92" s="16"/>
      <c r="M92" s="18"/>
      <c r="N92" s="15"/>
      <c r="O92" s="16"/>
      <c r="P92" s="19"/>
      <c r="Q92" s="42"/>
      <c r="R92" s="20"/>
      <c r="S92" s="21"/>
      <c r="T92" s="22"/>
      <c r="U92" s="42"/>
      <c r="V92" s="23"/>
      <c r="W92" s="56"/>
      <c r="X92" s="23"/>
      <c r="Y92" s="58"/>
      <c r="Z92" s="82"/>
    </row>
    <row r="93" spans="1:26" x14ac:dyDescent="0.25">
      <c r="A93" s="46"/>
      <c r="B93" s="14"/>
      <c r="C93" s="14"/>
      <c r="D93" s="14"/>
      <c r="E93" s="14"/>
      <c r="F93" s="14"/>
      <c r="G93" s="15"/>
      <c r="H93" s="16"/>
      <c r="I93" s="17"/>
      <c r="J93" s="42"/>
      <c r="K93" s="15"/>
      <c r="L93" s="16"/>
      <c r="M93" s="18"/>
      <c r="N93" s="30"/>
      <c r="O93" s="16"/>
      <c r="P93" s="19"/>
      <c r="Q93" s="42"/>
      <c r="R93" s="20"/>
      <c r="S93" s="21"/>
      <c r="T93" s="22"/>
      <c r="U93" s="42"/>
      <c r="V93" s="23"/>
      <c r="W93" s="56"/>
      <c r="X93" s="23"/>
      <c r="Y93" s="58"/>
      <c r="Z93" s="82"/>
    </row>
    <row r="94" spans="1:26" x14ac:dyDescent="0.25">
      <c r="A94" s="46"/>
      <c r="B94" s="14"/>
      <c r="C94" s="14"/>
      <c r="D94" s="14"/>
      <c r="E94" s="14"/>
      <c r="F94" s="14"/>
      <c r="G94" s="15"/>
      <c r="H94" s="16"/>
      <c r="I94" s="17"/>
      <c r="J94" s="42"/>
      <c r="K94" s="15"/>
      <c r="L94" s="16"/>
      <c r="M94" s="18"/>
      <c r="N94" s="15"/>
      <c r="O94" s="16"/>
      <c r="P94" s="19"/>
      <c r="Q94" s="42"/>
      <c r="R94" s="20"/>
      <c r="S94" s="21"/>
      <c r="T94" s="22"/>
      <c r="U94" s="42"/>
      <c r="V94" s="23"/>
      <c r="W94" s="56"/>
      <c r="X94" s="23"/>
      <c r="Y94" s="58"/>
      <c r="Z94" s="82"/>
    </row>
    <row r="95" spans="1:26" x14ac:dyDescent="0.25">
      <c r="A95" s="46"/>
      <c r="B95" s="14"/>
      <c r="C95" s="14"/>
      <c r="D95" s="14"/>
      <c r="E95" s="14"/>
      <c r="F95" s="14"/>
      <c r="G95" s="15"/>
      <c r="H95" s="16"/>
      <c r="I95" s="17"/>
      <c r="J95" s="42"/>
      <c r="K95" s="15"/>
      <c r="L95" s="16"/>
      <c r="M95" s="18"/>
      <c r="N95" s="30"/>
      <c r="O95" s="16"/>
      <c r="P95" s="19"/>
      <c r="Q95" s="42"/>
      <c r="R95" s="20"/>
      <c r="S95" s="21"/>
      <c r="T95" s="22"/>
      <c r="U95" s="42"/>
      <c r="V95" s="23"/>
      <c r="W95" s="56"/>
      <c r="X95" s="23"/>
      <c r="Y95" s="58"/>
      <c r="Z95" s="82"/>
    </row>
    <row r="96" spans="1:26" x14ac:dyDescent="0.25">
      <c r="A96" s="46"/>
      <c r="B96" s="14"/>
      <c r="C96" s="14"/>
      <c r="D96" s="14"/>
      <c r="E96" s="14"/>
      <c r="F96" s="14"/>
      <c r="G96" s="15"/>
      <c r="H96" s="16"/>
      <c r="I96" s="17"/>
      <c r="J96" s="42"/>
      <c r="K96" s="15"/>
      <c r="L96" s="16"/>
      <c r="M96" s="18"/>
      <c r="N96" s="30"/>
      <c r="O96" s="16"/>
      <c r="P96" s="19"/>
      <c r="Q96" s="42"/>
      <c r="R96" s="20"/>
      <c r="S96" s="21"/>
      <c r="T96" s="22"/>
      <c r="U96" s="42"/>
      <c r="V96" s="23"/>
      <c r="W96" s="56"/>
      <c r="X96" s="23"/>
      <c r="Y96" s="58"/>
      <c r="Z96" s="82"/>
    </row>
    <row r="97" spans="1:26" s="32" customFormat="1" x14ac:dyDescent="0.25">
      <c r="A97" s="46"/>
      <c r="B97" s="14"/>
      <c r="C97" s="14"/>
      <c r="D97" s="14"/>
      <c r="E97" s="14"/>
      <c r="F97" s="14"/>
      <c r="G97" s="15"/>
      <c r="H97" s="16"/>
      <c r="I97" s="17"/>
      <c r="J97" s="42"/>
      <c r="K97" s="15"/>
      <c r="L97" s="16"/>
      <c r="M97" s="18"/>
      <c r="N97" s="30"/>
      <c r="O97" s="16"/>
      <c r="P97" s="19"/>
      <c r="Q97" s="42"/>
      <c r="R97" s="20"/>
      <c r="S97" s="21"/>
      <c r="T97" s="22"/>
      <c r="U97" s="42"/>
      <c r="V97" s="23"/>
      <c r="W97" s="56"/>
      <c r="X97" s="23"/>
      <c r="Y97" s="58"/>
      <c r="Z97" s="82"/>
    </row>
    <row r="98" spans="1:26" x14ac:dyDescent="0.25">
      <c r="A98" s="46"/>
      <c r="B98" s="14"/>
      <c r="C98" s="14"/>
      <c r="D98" s="14"/>
      <c r="E98" s="14"/>
      <c r="F98" s="14"/>
      <c r="G98" s="15"/>
      <c r="H98" s="16"/>
      <c r="I98" s="17"/>
      <c r="J98" s="42"/>
      <c r="K98" s="15"/>
      <c r="L98" s="16"/>
      <c r="M98" s="18"/>
      <c r="N98" s="15"/>
      <c r="O98" s="16"/>
      <c r="P98" s="19"/>
      <c r="Q98" s="42"/>
      <c r="R98" s="20"/>
      <c r="S98" s="21"/>
      <c r="T98" s="22"/>
      <c r="U98" s="42"/>
      <c r="V98" s="23"/>
      <c r="W98" s="56"/>
      <c r="X98" s="23"/>
      <c r="Y98" s="58"/>
      <c r="Z98" s="82"/>
    </row>
    <row r="99" spans="1:26" x14ac:dyDescent="0.25">
      <c r="A99" s="46"/>
      <c r="B99" s="14"/>
      <c r="C99" s="14"/>
      <c r="D99" s="14"/>
      <c r="E99" s="14"/>
      <c r="F99" s="14"/>
      <c r="G99" s="15"/>
      <c r="H99" s="16"/>
      <c r="I99" s="17"/>
      <c r="J99" s="42"/>
      <c r="K99" s="15"/>
      <c r="L99" s="16"/>
      <c r="M99" s="18"/>
      <c r="N99" s="30"/>
      <c r="O99" s="16"/>
      <c r="P99" s="19"/>
      <c r="Q99" s="42"/>
      <c r="R99" s="20"/>
      <c r="S99" s="21"/>
      <c r="T99" s="22"/>
      <c r="U99" s="42"/>
      <c r="V99" s="23"/>
      <c r="W99" s="56"/>
      <c r="X99" s="23"/>
      <c r="Y99" s="58"/>
      <c r="Z99" s="82"/>
    </row>
    <row r="100" spans="1:26" x14ac:dyDescent="0.25">
      <c r="A100" s="46"/>
      <c r="B100" s="14"/>
      <c r="C100" s="14"/>
      <c r="D100" s="14"/>
      <c r="E100" s="14"/>
      <c r="F100" s="14"/>
      <c r="G100" s="15"/>
      <c r="H100" s="16"/>
      <c r="I100" s="17"/>
      <c r="J100" s="42"/>
      <c r="K100" s="15"/>
      <c r="L100" s="16"/>
      <c r="M100" s="18"/>
      <c r="N100" s="15"/>
      <c r="O100" s="16"/>
      <c r="P100" s="19"/>
      <c r="Q100" s="42"/>
      <c r="R100" s="20"/>
      <c r="S100" s="21"/>
      <c r="T100" s="22"/>
      <c r="U100" s="42"/>
      <c r="V100" s="23"/>
      <c r="W100" s="56"/>
      <c r="X100" s="23"/>
      <c r="Y100" s="58"/>
      <c r="Z100" s="82"/>
    </row>
    <row r="101" spans="1:26" x14ac:dyDescent="0.25">
      <c r="A101" s="46"/>
      <c r="B101" s="14"/>
      <c r="C101" s="14"/>
      <c r="D101" s="14"/>
      <c r="E101" s="14"/>
      <c r="F101" s="14"/>
      <c r="G101" s="15"/>
      <c r="H101" s="16"/>
      <c r="I101" s="17"/>
      <c r="J101" s="42"/>
      <c r="K101" s="15"/>
      <c r="L101" s="16"/>
      <c r="M101" s="18"/>
      <c r="N101" s="30"/>
      <c r="O101" s="16"/>
      <c r="P101" s="19"/>
      <c r="Q101" s="42"/>
      <c r="R101" s="20"/>
      <c r="S101" s="21"/>
      <c r="T101" s="22"/>
      <c r="U101" s="42"/>
      <c r="V101" s="23"/>
      <c r="W101" s="56"/>
      <c r="X101" s="23"/>
      <c r="Y101" s="58"/>
      <c r="Z101" s="82"/>
    </row>
    <row r="102" spans="1:26" x14ac:dyDescent="0.25">
      <c r="A102" s="46"/>
      <c r="B102" s="14"/>
      <c r="C102" s="14"/>
      <c r="D102" s="14"/>
      <c r="E102" s="14"/>
      <c r="F102" s="14"/>
      <c r="G102" s="15"/>
      <c r="H102" s="16"/>
      <c r="I102" s="17"/>
      <c r="J102" s="42"/>
      <c r="K102" s="15"/>
      <c r="L102" s="16"/>
      <c r="M102" s="18"/>
      <c r="N102" s="30"/>
      <c r="O102" s="16"/>
      <c r="P102" s="19"/>
      <c r="Q102" s="42"/>
      <c r="R102" s="20"/>
      <c r="S102" s="21"/>
      <c r="T102" s="22"/>
      <c r="U102" s="42"/>
      <c r="V102" s="23"/>
      <c r="W102" s="56"/>
      <c r="X102" s="23"/>
      <c r="Y102" s="58"/>
      <c r="Z102" s="82"/>
    </row>
    <row r="103" spans="1:26" x14ac:dyDescent="0.25">
      <c r="A103" s="46"/>
      <c r="B103" s="14"/>
      <c r="C103" s="14"/>
      <c r="D103" s="14"/>
      <c r="E103" s="14"/>
      <c r="F103" s="14"/>
      <c r="G103" s="15"/>
      <c r="H103" s="16"/>
      <c r="I103" s="17"/>
      <c r="J103" s="42"/>
      <c r="K103" s="15"/>
      <c r="L103" s="16"/>
      <c r="M103" s="18"/>
      <c r="N103" s="15"/>
      <c r="O103" s="16"/>
      <c r="P103" s="19"/>
      <c r="Q103" s="42"/>
      <c r="R103" s="20"/>
      <c r="S103" s="21"/>
      <c r="T103" s="22"/>
      <c r="U103" s="42"/>
      <c r="V103" s="23"/>
      <c r="W103" s="56"/>
      <c r="X103" s="23"/>
      <c r="Y103" s="58"/>
      <c r="Z103" s="82"/>
    </row>
    <row r="104" spans="1:26" x14ac:dyDescent="0.25">
      <c r="A104" s="46"/>
      <c r="B104" s="14"/>
      <c r="C104" s="14"/>
      <c r="D104" s="14"/>
      <c r="E104" s="14"/>
      <c r="F104" s="14"/>
      <c r="G104" s="15"/>
      <c r="H104" s="16"/>
      <c r="I104" s="17"/>
      <c r="J104" s="42"/>
      <c r="K104" s="15"/>
      <c r="L104" s="16"/>
      <c r="M104" s="18"/>
      <c r="N104" s="15"/>
      <c r="O104" s="16"/>
      <c r="P104" s="19"/>
      <c r="Q104" s="42"/>
      <c r="R104" s="20"/>
      <c r="S104" s="21"/>
      <c r="T104" s="27"/>
      <c r="U104" s="42"/>
      <c r="V104" s="23"/>
      <c r="W104" s="56"/>
      <c r="X104" s="23"/>
      <c r="Y104" s="58"/>
      <c r="Z104" s="82"/>
    </row>
    <row r="105" spans="1:26" x14ac:dyDescent="0.25">
      <c r="A105" s="46"/>
      <c r="B105" s="14"/>
      <c r="C105" s="14"/>
      <c r="D105" s="14"/>
      <c r="E105" s="14"/>
      <c r="F105" s="14"/>
      <c r="G105" s="15"/>
      <c r="H105" s="16"/>
      <c r="I105" s="17"/>
      <c r="J105" s="42"/>
      <c r="K105" s="15"/>
      <c r="L105" s="16"/>
      <c r="M105" s="18"/>
      <c r="N105" s="30"/>
      <c r="O105" s="16"/>
      <c r="P105" s="19"/>
      <c r="Q105" s="42"/>
      <c r="R105" s="20"/>
      <c r="S105" s="21"/>
      <c r="T105" s="27"/>
      <c r="U105" s="42"/>
      <c r="V105" s="23"/>
      <c r="W105" s="56"/>
      <c r="X105" s="23"/>
      <c r="Y105" s="58"/>
      <c r="Z105" s="82"/>
    </row>
    <row r="106" spans="1:26" x14ac:dyDescent="0.25">
      <c r="A106" s="46"/>
      <c r="B106" s="14"/>
      <c r="C106" s="14"/>
      <c r="D106" s="14"/>
      <c r="E106" s="14"/>
      <c r="F106" s="14"/>
      <c r="G106" s="15"/>
      <c r="H106" s="16"/>
      <c r="I106" s="17"/>
      <c r="J106" s="42"/>
      <c r="K106" s="15"/>
      <c r="L106" s="16"/>
      <c r="M106" s="18"/>
      <c r="N106" s="15"/>
      <c r="O106" s="16"/>
      <c r="P106" s="19"/>
      <c r="Q106" s="42"/>
      <c r="R106" s="20"/>
      <c r="S106" s="21"/>
      <c r="T106" s="27"/>
      <c r="U106" s="42"/>
      <c r="V106" s="23"/>
      <c r="W106" s="56"/>
      <c r="X106" s="23"/>
      <c r="Y106" s="58"/>
      <c r="Z106" s="82"/>
    </row>
    <row r="107" spans="1:26" ht="15.75" customHeight="1" x14ac:dyDescent="0.25">
      <c r="A107" s="46"/>
      <c r="B107" s="14"/>
      <c r="C107" s="14"/>
      <c r="D107" s="14"/>
      <c r="E107" s="14"/>
      <c r="F107" s="14"/>
      <c r="G107" s="15"/>
      <c r="H107" s="16"/>
      <c r="I107" s="17"/>
      <c r="J107" s="42"/>
      <c r="K107" s="15"/>
      <c r="L107" s="16"/>
      <c r="M107" s="18"/>
      <c r="N107" s="33"/>
      <c r="O107" s="25"/>
      <c r="P107" s="19"/>
      <c r="Q107" s="42"/>
      <c r="R107" s="20"/>
      <c r="S107" s="21"/>
      <c r="T107" s="22"/>
      <c r="U107" s="42"/>
      <c r="V107" s="23"/>
      <c r="W107" s="56"/>
      <c r="X107" s="23"/>
      <c r="Y107" s="58"/>
      <c r="Z107" s="82"/>
    </row>
  </sheetData>
  <sheetProtection algorithmName="SHA-512" hashValue="GA8Ic4U84iElaXtZgMU3h27UC2Xiq2SnsuX8+PMG/iv5gnk2rd6WcSL6EeUeBms8jfSowT8J8D2a5BezSaNhww==" saltValue="WcLVWfCFtzU8p6bPHf+2Uw==" spinCount="100000" sheet="1" objects="1" scenarios="1" selectLockedCells="1" selectUnlockedCells="1"/>
  <autoFilter ref="A1:Z107" xr:uid="{130AD46B-83A4-4572-90BF-C26E36394BF2}">
    <sortState xmlns:xlrd2="http://schemas.microsoft.com/office/spreadsheetml/2017/richdata2" ref="A2:Z107">
      <sortCondition ref="Y1:Y10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B2562-A7C4-4769-A348-58227923097A}">
  <dimension ref="A1:Z134"/>
  <sheetViews>
    <sheetView topLeftCell="Q1" workbookViewId="0">
      <selection activeCell="AD16" sqref="AD16"/>
    </sheetView>
  </sheetViews>
  <sheetFormatPr defaultColWidth="12.5703125" defaultRowHeight="15.75" x14ac:dyDescent="0.25"/>
  <cols>
    <col min="1" max="1" width="4.42578125" style="47" customWidth="1"/>
    <col min="2" max="2" width="13.140625" style="13" bestFit="1" customWidth="1"/>
    <col min="3" max="3" width="11.7109375" style="13" bestFit="1" customWidth="1"/>
    <col min="4" max="4" width="28" style="13" customWidth="1"/>
    <col min="5" max="5" width="21.7109375" style="13" customWidth="1"/>
    <col min="6" max="6" width="12.85546875" style="13" customWidth="1"/>
    <col min="7" max="7" width="8.42578125" style="34" customWidth="1"/>
    <col min="8" max="8" width="8.42578125" style="13" customWidth="1"/>
    <col min="9" max="9" width="12.85546875" style="34" customWidth="1"/>
    <col min="10" max="10" width="4.42578125" style="43" customWidth="1"/>
    <col min="11" max="11" width="8.42578125" style="34" customWidth="1"/>
    <col min="12" max="12" width="8.42578125" style="13" customWidth="1"/>
    <col min="13" max="13" width="12.7109375" style="34" customWidth="1"/>
    <col min="14" max="14" width="10.7109375" style="34" customWidth="1"/>
    <col min="15" max="15" width="10.42578125" style="13" customWidth="1"/>
    <col min="16" max="16" width="10.85546875" style="34" customWidth="1"/>
    <col min="17" max="17" width="4.42578125" style="47" customWidth="1"/>
    <col min="18" max="18" width="11.5703125" style="34" customWidth="1"/>
    <col min="19" max="19" width="10.42578125" style="34" customWidth="1"/>
    <col min="20" max="20" width="8.5703125" style="34" customWidth="1"/>
    <col min="21" max="21" width="4.42578125" style="47" customWidth="1"/>
    <col min="22" max="22" width="10.28515625" style="34" customWidth="1"/>
    <col min="23" max="23" width="6.28515625" style="34" bestFit="1" customWidth="1"/>
    <col min="24" max="24" width="7.7109375" style="34" customWidth="1"/>
    <col min="25" max="25" width="10.5703125" style="34" customWidth="1"/>
    <col min="26" max="26" width="7.28515625" style="13" bestFit="1" customWidth="1"/>
    <col min="27" max="16384" width="12.5703125" style="13"/>
  </cols>
  <sheetData>
    <row r="1" spans="1:26" ht="60.75" customHeight="1" x14ac:dyDescent="0.25">
      <c r="A1" s="4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41" t="s">
        <v>0</v>
      </c>
      <c r="K1" s="4" t="s">
        <v>9</v>
      </c>
      <c r="L1" s="5" t="s">
        <v>10</v>
      </c>
      <c r="M1" s="4" t="s">
        <v>11</v>
      </c>
      <c r="N1" s="6" t="s">
        <v>12</v>
      </c>
      <c r="O1" s="7" t="s">
        <v>13</v>
      </c>
      <c r="P1" s="6" t="s">
        <v>14</v>
      </c>
      <c r="Q1" s="45" t="s">
        <v>0</v>
      </c>
      <c r="R1" s="8" t="s">
        <v>15</v>
      </c>
      <c r="S1" s="9" t="s">
        <v>16</v>
      </c>
      <c r="T1" s="10" t="s">
        <v>17</v>
      </c>
      <c r="U1" s="45" t="s">
        <v>0</v>
      </c>
      <c r="V1" s="11" t="s">
        <v>18</v>
      </c>
      <c r="W1" s="11" t="s">
        <v>19</v>
      </c>
      <c r="X1" s="11" t="s">
        <v>20</v>
      </c>
      <c r="Y1" s="12" t="s">
        <v>21</v>
      </c>
      <c r="Z1" s="81" t="s">
        <v>22</v>
      </c>
    </row>
    <row r="2" spans="1:26" x14ac:dyDescent="0.25">
      <c r="A2" s="46">
        <v>60</v>
      </c>
      <c r="B2" s="14" t="s">
        <v>71</v>
      </c>
      <c r="C2" s="14" t="s">
        <v>72</v>
      </c>
      <c r="D2" s="14" t="s">
        <v>62</v>
      </c>
      <c r="E2" s="14" t="s">
        <v>73</v>
      </c>
      <c r="F2" s="14" t="s">
        <v>27</v>
      </c>
      <c r="G2" s="15">
        <v>116.75</v>
      </c>
      <c r="H2" s="16">
        <v>2</v>
      </c>
      <c r="I2" s="17">
        <f t="shared" ref="I2:I7" si="0">SUM(G2+H2)</f>
        <v>118.75</v>
      </c>
      <c r="J2" s="42">
        <f t="shared" ref="J2:J7" si="1">A2</f>
        <v>60</v>
      </c>
      <c r="K2" s="15">
        <v>105.75</v>
      </c>
      <c r="L2" s="16">
        <v>2</v>
      </c>
      <c r="M2" s="18">
        <f t="shared" ref="M2:M7" si="2">SUM(K2+L2)</f>
        <v>107.75</v>
      </c>
      <c r="N2" s="15">
        <v>76.777000000000001</v>
      </c>
      <c r="O2" s="16">
        <v>2</v>
      </c>
      <c r="P2" s="19">
        <f t="shared" ref="P2:P7" si="3">SUM(N2+O2)</f>
        <v>78.777000000000001</v>
      </c>
      <c r="Q2" s="46">
        <f t="shared" ref="Q2:Q7" si="4">A2</f>
        <v>60</v>
      </c>
      <c r="R2" s="20">
        <f t="shared" ref="R2:R7" si="5">SUM(I2+M2)</f>
        <v>226.5</v>
      </c>
      <c r="S2" s="26">
        <f t="shared" ref="S2:S7" si="6">SUM(P2)</f>
        <v>78.777000000000001</v>
      </c>
      <c r="T2" s="15">
        <v>34.619999999999997</v>
      </c>
      <c r="U2" s="46">
        <f t="shared" ref="U2:U7" si="7">A2</f>
        <v>60</v>
      </c>
      <c r="V2" s="23">
        <f t="shared" ref="V2:V7" si="8">R2+S2</f>
        <v>305.27699999999999</v>
      </c>
      <c r="W2" s="23">
        <f t="shared" ref="W2:W7" si="9">T2*0.05</f>
        <v>1.7309999999999999</v>
      </c>
      <c r="X2" s="23">
        <v>0</v>
      </c>
      <c r="Y2" s="23">
        <f t="shared" ref="Y2:Y7" si="10">V2-W2+X2</f>
        <v>303.54599999999999</v>
      </c>
      <c r="Z2" s="82">
        <v>11</v>
      </c>
    </row>
    <row r="3" spans="1:26" x14ac:dyDescent="0.25">
      <c r="A3" s="46">
        <v>64</v>
      </c>
      <c r="B3" s="14" t="s">
        <v>74</v>
      </c>
      <c r="C3" s="14" t="s">
        <v>75</v>
      </c>
      <c r="D3" s="14" t="s">
        <v>76</v>
      </c>
      <c r="E3" s="14" t="s">
        <v>77</v>
      </c>
      <c r="F3" s="14" t="s">
        <v>27</v>
      </c>
      <c r="G3" s="15">
        <v>124.44</v>
      </c>
      <c r="H3" s="16">
        <v>10</v>
      </c>
      <c r="I3" s="17">
        <f t="shared" si="0"/>
        <v>134.44</v>
      </c>
      <c r="J3" s="42">
        <f t="shared" si="1"/>
        <v>64</v>
      </c>
      <c r="K3" s="15">
        <v>111.352</v>
      </c>
      <c r="L3" s="16">
        <v>0</v>
      </c>
      <c r="M3" s="18">
        <f t="shared" si="2"/>
        <v>111.352</v>
      </c>
      <c r="N3" s="15">
        <v>70.183999999999997</v>
      </c>
      <c r="O3" s="16">
        <v>24</v>
      </c>
      <c r="P3" s="19">
        <f t="shared" si="3"/>
        <v>94.183999999999997</v>
      </c>
      <c r="Q3" s="46">
        <f t="shared" si="4"/>
        <v>64</v>
      </c>
      <c r="R3" s="20">
        <f t="shared" si="5"/>
        <v>245.792</v>
      </c>
      <c r="S3" s="26">
        <f t="shared" si="6"/>
        <v>94.183999999999997</v>
      </c>
      <c r="T3" s="15">
        <v>11.91</v>
      </c>
      <c r="U3" s="46">
        <f t="shared" si="7"/>
        <v>64</v>
      </c>
      <c r="V3" s="23">
        <f t="shared" si="8"/>
        <v>339.976</v>
      </c>
      <c r="W3" s="23">
        <f t="shared" si="9"/>
        <v>0.59550000000000003</v>
      </c>
      <c r="X3" s="23">
        <v>0</v>
      </c>
      <c r="Y3" s="23">
        <f t="shared" si="10"/>
        <v>339.38049999999998</v>
      </c>
      <c r="Z3" s="82">
        <v>12</v>
      </c>
    </row>
    <row r="4" spans="1:26" x14ac:dyDescent="0.25">
      <c r="A4" s="46">
        <v>119</v>
      </c>
      <c r="B4" s="14" t="s">
        <v>78</v>
      </c>
      <c r="C4" s="14" t="s">
        <v>79</v>
      </c>
      <c r="D4" s="14" t="s">
        <v>66</v>
      </c>
      <c r="E4" s="14" t="s">
        <v>80</v>
      </c>
      <c r="F4" s="14" t="s">
        <v>27</v>
      </c>
      <c r="G4" s="15">
        <v>127.75</v>
      </c>
      <c r="H4" s="16">
        <v>2</v>
      </c>
      <c r="I4" s="17">
        <f t="shared" si="0"/>
        <v>129.75</v>
      </c>
      <c r="J4" s="42">
        <f t="shared" si="1"/>
        <v>119</v>
      </c>
      <c r="K4" s="15">
        <v>108.292</v>
      </c>
      <c r="L4" s="16">
        <v>2</v>
      </c>
      <c r="M4" s="18">
        <f t="shared" si="2"/>
        <v>110.292</v>
      </c>
      <c r="N4" s="15">
        <v>0</v>
      </c>
      <c r="O4" s="16">
        <v>1000</v>
      </c>
      <c r="P4" s="19">
        <f t="shared" si="3"/>
        <v>1000</v>
      </c>
      <c r="Q4" s="46">
        <f t="shared" si="4"/>
        <v>119</v>
      </c>
      <c r="R4" s="20">
        <f t="shared" si="5"/>
        <v>240.042</v>
      </c>
      <c r="S4" s="26">
        <f t="shared" si="6"/>
        <v>1000</v>
      </c>
      <c r="T4" s="22">
        <v>0</v>
      </c>
      <c r="U4" s="46">
        <f t="shared" si="7"/>
        <v>119</v>
      </c>
      <c r="V4" s="23">
        <f t="shared" si="8"/>
        <v>1240.0419999999999</v>
      </c>
      <c r="W4" s="23">
        <f t="shared" si="9"/>
        <v>0</v>
      </c>
      <c r="X4" s="23">
        <v>0</v>
      </c>
      <c r="Y4" s="23">
        <f t="shared" si="10"/>
        <v>1240.0419999999999</v>
      </c>
      <c r="Z4" s="82">
        <v>14</v>
      </c>
    </row>
    <row r="5" spans="1:26" x14ac:dyDescent="0.25">
      <c r="A5" s="46">
        <v>11</v>
      </c>
      <c r="B5" s="14" t="s">
        <v>81</v>
      </c>
      <c r="C5" s="14" t="s">
        <v>82</v>
      </c>
      <c r="D5" s="14" t="s">
        <v>83</v>
      </c>
      <c r="E5" s="14" t="s">
        <v>84</v>
      </c>
      <c r="F5" s="14" t="s">
        <v>27</v>
      </c>
      <c r="G5" s="15">
        <v>131.03</v>
      </c>
      <c r="H5" s="16">
        <v>4</v>
      </c>
      <c r="I5" s="17">
        <f t="shared" si="0"/>
        <v>135.03</v>
      </c>
      <c r="J5" s="42">
        <f t="shared" si="1"/>
        <v>11</v>
      </c>
      <c r="K5" s="15">
        <v>110.173</v>
      </c>
      <c r="L5" s="16">
        <v>0</v>
      </c>
      <c r="M5" s="18">
        <f t="shared" si="2"/>
        <v>110.173</v>
      </c>
      <c r="N5" s="30">
        <v>0</v>
      </c>
      <c r="O5" s="16">
        <v>1000</v>
      </c>
      <c r="P5" s="19">
        <f t="shared" si="3"/>
        <v>1000</v>
      </c>
      <c r="Q5" s="46">
        <f t="shared" si="4"/>
        <v>11</v>
      </c>
      <c r="R5" s="20">
        <f t="shared" si="5"/>
        <v>245.203</v>
      </c>
      <c r="S5" s="26">
        <f t="shared" si="6"/>
        <v>1000</v>
      </c>
      <c r="T5" s="22">
        <v>33.44</v>
      </c>
      <c r="U5" s="46">
        <f t="shared" si="7"/>
        <v>11</v>
      </c>
      <c r="V5" s="23">
        <f t="shared" si="8"/>
        <v>1245.203</v>
      </c>
      <c r="W5" s="23">
        <f t="shared" si="9"/>
        <v>1.6719999999999999</v>
      </c>
      <c r="X5" s="23">
        <v>0</v>
      </c>
      <c r="Y5" s="23">
        <f t="shared" si="10"/>
        <v>1243.5309999999999</v>
      </c>
      <c r="Z5" s="82">
        <v>15</v>
      </c>
    </row>
    <row r="6" spans="1:26" x14ac:dyDescent="0.25">
      <c r="A6" s="46">
        <v>19</v>
      </c>
      <c r="B6" s="14" t="s">
        <v>85</v>
      </c>
      <c r="C6" s="14" t="s">
        <v>86</v>
      </c>
      <c r="D6" s="14" t="s">
        <v>87</v>
      </c>
      <c r="E6" s="14" t="s">
        <v>88</v>
      </c>
      <c r="F6" s="14" t="s">
        <v>27</v>
      </c>
      <c r="G6" s="15">
        <v>133.22</v>
      </c>
      <c r="H6" s="16">
        <v>10</v>
      </c>
      <c r="I6" s="17">
        <f t="shared" si="0"/>
        <v>143.22</v>
      </c>
      <c r="J6" s="42">
        <f t="shared" si="1"/>
        <v>19</v>
      </c>
      <c r="K6" s="15">
        <v>109.961</v>
      </c>
      <c r="L6" s="16">
        <v>0</v>
      </c>
      <c r="M6" s="18">
        <f t="shared" si="2"/>
        <v>109.961</v>
      </c>
      <c r="N6" s="15">
        <v>0</v>
      </c>
      <c r="O6" s="16">
        <v>1000</v>
      </c>
      <c r="P6" s="19">
        <f t="shared" si="3"/>
        <v>1000</v>
      </c>
      <c r="Q6" s="46">
        <f t="shared" si="4"/>
        <v>19</v>
      </c>
      <c r="R6" s="20">
        <f t="shared" si="5"/>
        <v>253.18099999999998</v>
      </c>
      <c r="S6" s="26">
        <f t="shared" si="6"/>
        <v>1000</v>
      </c>
      <c r="T6" s="22">
        <v>4.3099999999999996</v>
      </c>
      <c r="U6" s="46">
        <f t="shared" si="7"/>
        <v>19</v>
      </c>
      <c r="V6" s="23">
        <f t="shared" si="8"/>
        <v>1253.181</v>
      </c>
      <c r="W6" s="23">
        <f>T6*0.05</f>
        <v>0.2155</v>
      </c>
      <c r="X6" s="23">
        <v>0</v>
      </c>
      <c r="Y6" s="23">
        <f t="shared" si="10"/>
        <v>1252.9655</v>
      </c>
      <c r="Z6" s="82">
        <v>16</v>
      </c>
    </row>
    <row r="7" spans="1:26" x14ac:dyDescent="0.25">
      <c r="A7" s="46">
        <v>48</v>
      </c>
      <c r="B7" s="14" t="s">
        <v>89</v>
      </c>
      <c r="C7" s="14" t="s">
        <v>90</v>
      </c>
      <c r="D7" s="14" t="s">
        <v>66</v>
      </c>
      <c r="E7" s="14" t="s">
        <v>91</v>
      </c>
      <c r="F7" s="14" t="s">
        <v>27</v>
      </c>
      <c r="G7" s="15">
        <v>127.5</v>
      </c>
      <c r="H7" s="16">
        <v>2</v>
      </c>
      <c r="I7" s="17">
        <f t="shared" si="0"/>
        <v>129.5</v>
      </c>
      <c r="J7" s="42">
        <f t="shared" si="1"/>
        <v>48</v>
      </c>
      <c r="K7" s="15">
        <v>125.83799999999999</v>
      </c>
      <c r="L7" s="16">
        <v>20</v>
      </c>
      <c r="M7" s="18">
        <f t="shared" si="2"/>
        <v>145.83799999999999</v>
      </c>
      <c r="N7" s="30">
        <v>0</v>
      </c>
      <c r="O7" s="16">
        <v>1000</v>
      </c>
      <c r="P7" s="19">
        <f t="shared" si="3"/>
        <v>1000</v>
      </c>
      <c r="Q7" s="46">
        <f t="shared" si="4"/>
        <v>48</v>
      </c>
      <c r="R7" s="20">
        <f t="shared" si="5"/>
        <v>275.33799999999997</v>
      </c>
      <c r="S7" s="26">
        <f t="shared" si="6"/>
        <v>1000</v>
      </c>
      <c r="T7" s="15">
        <v>16.87</v>
      </c>
      <c r="U7" s="46">
        <f t="shared" si="7"/>
        <v>48</v>
      </c>
      <c r="V7" s="23">
        <f t="shared" si="8"/>
        <v>1275.338</v>
      </c>
      <c r="W7" s="23">
        <f t="shared" si="9"/>
        <v>0.84350000000000014</v>
      </c>
      <c r="X7" s="23">
        <v>0</v>
      </c>
      <c r="Y7" s="23">
        <f t="shared" si="10"/>
        <v>1274.4945</v>
      </c>
      <c r="Z7" s="82">
        <v>18</v>
      </c>
    </row>
    <row r="8" spans="1:26" x14ac:dyDescent="0.25">
      <c r="A8" s="46"/>
      <c r="B8" s="14"/>
      <c r="C8" s="14"/>
      <c r="D8" s="14"/>
      <c r="E8" s="14"/>
      <c r="F8" s="14"/>
      <c r="G8" s="15"/>
      <c r="H8" s="16"/>
      <c r="I8" s="17"/>
      <c r="J8" s="42"/>
      <c r="K8" s="15"/>
      <c r="L8" s="16"/>
      <c r="M8" s="18"/>
      <c r="N8" s="15"/>
      <c r="O8" s="16"/>
      <c r="P8" s="19"/>
      <c r="Q8" s="46"/>
      <c r="R8" s="20"/>
      <c r="S8" s="21"/>
      <c r="T8" s="22"/>
      <c r="U8" s="46"/>
      <c r="V8" s="23"/>
      <c r="W8" s="23"/>
      <c r="X8" s="23"/>
      <c r="Y8" s="23"/>
      <c r="Z8" s="82"/>
    </row>
    <row r="9" spans="1:26" x14ac:dyDescent="0.25">
      <c r="A9" s="46"/>
      <c r="B9" s="14"/>
      <c r="C9" s="14"/>
      <c r="D9" s="14"/>
      <c r="E9" s="14"/>
      <c r="F9" s="14"/>
      <c r="G9" s="15"/>
      <c r="H9" s="16"/>
      <c r="I9" s="17"/>
      <c r="J9" s="42"/>
      <c r="K9" s="15"/>
      <c r="L9" s="16"/>
      <c r="M9" s="18"/>
      <c r="N9" s="15"/>
      <c r="O9" s="16"/>
      <c r="P9" s="19"/>
      <c r="Q9" s="46"/>
      <c r="R9" s="20"/>
      <c r="S9" s="21"/>
      <c r="T9" s="22"/>
      <c r="U9" s="46"/>
      <c r="V9" s="23"/>
      <c r="W9" s="23"/>
      <c r="X9" s="23"/>
      <c r="Y9" s="23"/>
      <c r="Z9" s="82"/>
    </row>
    <row r="10" spans="1:26" x14ac:dyDescent="0.25">
      <c r="A10" s="46"/>
      <c r="B10" s="14"/>
      <c r="C10" s="14"/>
      <c r="D10" s="14"/>
      <c r="E10" s="14"/>
      <c r="F10" s="14"/>
      <c r="G10" s="15"/>
      <c r="H10" s="16"/>
      <c r="I10" s="17"/>
      <c r="J10" s="42"/>
      <c r="K10" s="15"/>
      <c r="L10" s="16"/>
      <c r="M10" s="18"/>
      <c r="N10" s="15"/>
      <c r="O10" s="16"/>
      <c r="P10" s="19"/>
      <c r="Q10" s="46"/>
      <c r="R10" s="20"/>
      <c r="S10" s="21"/>
      <c r="T10" s="22"/>
      <c r="U10" s="46"/>
      <c r="V10" s="23"/>
      <c r="W10" s="23"/>
      <c r="X10" s="23"/>
      <c r="Y10" s="23"/>
      <c r="Z10" s="82"/>
    </row>
    <row r="11" spans="1:26" x14ac:dyDescent="0.25">
      <c r="A11" s="46"/>
      <c r="B11" s="14"/>
      <c r="C11" s="14"/>
      <c r="D11" s="14"/>
      <c r="E11" s="14"/>
      <c r="F11" s="14"/>
      <c r="G11" s="15"/>
      <c r="H11" s="16"/>
      <c r="I11" s="17"/>
      <c r="J11" s="42"/>
      <c r="K11" s="15"/>
      <c r="L11" s="16"/>
      <c r="M11" s="18"/>
      <c r="N11" s="30"/>
      <c r="O11" s="16"/>
      <c r="P11" s="19"/>
      <c r="Q11" s="46"/>
      <c r="R11" s="31"/>
      <c r="S11" s="21"/>
      <c r="T11" s="22"/>
      <c r="U11" s="46"/>
      <c r="V11" s="23"/>
      <c r="W11" s="23"/>
      <c r="X11" s="23"/>
      <c r="Y11" s="23"/>
      <c r="Z11" s="82"/>
    </row>
    <row r="12" spans="1:26" x14ac:dyDescent="0.25">
      <c r="A12" s="46"/>
      <c r="B12" s="14"/>
      <c r="C12" s="14"/>
      <c r="D12" s="14"/>
      <c r="E12" s="14"/>
      <c r="F12" s="14"/>
      <c r="G12" s="15"/>
      <c r="H12" s="16"/>
      <c r="I12" s="17"/>
      <c r="J12" s="42"/>
      <c r="K12" s="15"/>
      <c r="L12" s="16"/>
      <c r="M12" s="18"/>
      <c r="N12" s="24"/>
      <c r="O12" s="25"/>
      <c r="P12" s="19"/>
      <c r="Q12" s="46"/>
      <c r="R12" s="31"/>
      <c r="S12" s="21"/>
      <c r="T12" s="27"/>
      <c r="U12" s="46"/>
      <c r="V12" s="23"/>
      <c r="W12" s="23"/>
      <c r="X12" s="23"/>
      <c r="Y12" s="23"/>
      <c r="Z12" s="82"/>
    </row>
    <row r="13" spans="1:26" x14ac:dyDescent="0.25">
      <c r="A13" s="46"/>
      <c r="B13" s="14"/>
      <c r="C13" s="14"/>
      <c r="D13" s="14"/>
      <c r="E13" s="14"/>
      <c r="F13" s="14"/>
      <c r="G13" s="15"/>
      <c r="H13" s="16"/>
      <c r="I13" s="17"/>
      <c r="J13" s="42"/>
      <c r="K13" s="15"/>
      <c r="L13" s="16"/>
      <c r="M13" s="18"/>
      <c r="N13" s="15"/>
      <c r="O13" s="16"/>
      <c r="P13" s="19"/>
      <c r="Q13" s="46"/>
      <c r="R13" s="31"/>
      <c r="S13" s="21"/>
      <c r="T13" s="22"/>
      <c r="U13" s="46"/>
      <c r="V13" s="23"/>
      <c r="W13" s="23"/>
      <c r="X13" s="23"/>
      <c r="Y13" s="23"/>
      <c r="Z13" s="82"/>
    </row>
    <row r="14" spans="1:26" x14ac:dyDescent="0.25">
      <c r="A14" s="46"/>
      <c r="B14" s="14"/>
      <c r="C14" s="14"/>
      <c r="D14" s="14"/>
      <c r="E14" s="14"/>
      <c r="F14" s="14"/>
      <c r="G14" s="15"/>
      <c r="H14" s="16"/>
      <c r="I14" s="17"/>
      <c r="J14" s="42"/>
      <c r="K14" s="15"/>
      <c r="L14" s="16"/>
      <c r="M14" s="18"/>
      <c r="N14" s="30"/>
      <c r="O14" s="16"/>
      <c r="P14" s="19"/>
      <c r="Q14" s="46"/>
      <c r="R14" s="31"/>
      <c r="S14" s="21"/>
      <c r="T14" s="22"/>
      <c r="U14" s="46"/>
      <c r="V14" s="23"/>
      <c r="W14" s="23"/>
      <c r="X14" s="23"/>
      <c r="Y14" s="23"/>
      <c r="Z14" s="82"/>
    </row>
    <row r="15" spans="1:26" x14ac:dyDescent="0.25">
      <c r="A15" s="46"/>
      <c r="B15" s="14"/>
      <c r="C15" s="14"/>
      <c r="D15" s="14"/>
      <c r="E15" s="14"/>
      <c r="F15" s="14"/>
      <c r="G15" s="15"/>
      <c r="H15" s="16"/>
      <c r="I15" s="17"/>
      <c r="J15" s="42"/>
      <c r="K15" s="15"/>
      <c r="L15" s="16"/>
      <c r="M15" s="18"/>
      <c r="N15" s="15"/>
      <c r="O15" s="16"/>
      <c r="P15" s="19"/>
      <c r="Q15" s="46"/>
      <c r="R15" s="31"/>
      <c r="S15" s="21"/>
      <c r="T15" s="27"/>
      <c r="U15" s="46"/>
      <c r="V15" s="23"/>
      <c r="W15" s="23"/>
      <c r="X15" s="23"/>
      <c r="Y15" s="23"/>
      <c r="Z15" s="82"/>
    </row>
    <row r="16" spans="1:26" x14ac:dyDescent="0.25">
      <c r="A16" s="46"/>
      <c r="B16" s="14"/>
      <c r="C16" s="14"/>
      <c r="D16" s="14"/>
      <c r="E16" s="14"/>
      <c r="F16" s="14"/>
      <c r="G16" s="15"/>
      <c r="H16" s="16"/>
      <c r="I16" s="17"/>
      <c r="J16" s="42"/>
      <c r="K16" s="15"/>
      <c r="L16" s="16"/>
      <c r="M16" s="18"/>
      <c r="N16" s="24"/>
      <c r="O16" s="25"/>
      <c r="P16" s="19"/>
      <c r="Q16" s="46"/>
      <c r="R16" s="31"/>
      <c r="S16" s="21"/>
      <c r="T16" s="27"/>
      <c r="U16" s="46"/>
      <c r="V16" s="23"/>
      <c r="W16" s="23"/>
      <c r="X16" s="23"/>
      <c r="Y16" s="23"/>
      <c r="Z16" s="82"/>
    </row>
    <row r="17" spans="1:26" x14ac:dyDescent="0.25">
      <c r="A17" s="46"/>
      <c r="B17" s="14"/>
      <c r="C17" s="14"/>
      <c r="D17" s="14"/>
      <c r="E17" s="14"/>
      <c r="F17" s="14"/>
      <c r="G17" s="15"/>
      <c r="H17" s="16"/>
      <c r="I17" s="17"/>
      <c r="J17" s="42"/>
      <c r="K17" s="15"/>
      <c r="L17" s="16"/>
      <c r="M17" s="18"/>
      <c r="N17" s="15"/>
      <c r="O17" s="16"/>
      <c r="P17" s="19"/>
      <c r="Q17" s="46"/>
      <c r="R17" s="31"/>
      <c r="S17" s="21"/>
      <c r="T17" s="22"/>
      <c r="U17" s="46"/>
      <c r="V17" s="23"/>
      <c r="W17" s="23"/>
      <c r="X17" s="23"/>
      <c r="Y17" s="23"/>
      <c r="Z17" s="82"/>
    </row>
    <row r="18" spans="1:26" x14ac:dyDescent="0.25">
      <c r="A18" s="46"/>
      <c r="B18" s="14"/>
      <c r="C18" s="14"/>
      <c r="D18" s="14"/>
      <c r="E18" s="14"/>
      <c r="F18" s="14"/>
      <c r="G18" s="15"/>
      <c r="H18" s="16"/>
      <c r="I18" s="17"/>
      <c r="J18" s="42"/>
      <c r="K18" s="15"/>
      <c r="L18" s="16"/>
      <c r="M18" s="18"/>
      <c r="N18" s="15"/>
      <c r="O18" s="16"/>
      <c r="P18" s="19"/>
      <c r="Q18" s="46"/>
      <c r="R18" s="31"/>
      <c r="S18" s="21"/>
      <c r="T18" s="22"/>
      <c r="U18" s="46"/>
      <c r="V18" s="23"/>
      <c r="W18" s="23"/>
      <c r="X18" s="23"/>
      <c r="Y18" s="23"/>
      <c r="Z18" s="82"/>
    </row>
    <row r="19" spans="1:26" x14ac:dyDescent="0.25">
      <c r="A19" s="46"/>
      <c r="B19" s="14"/>
      <c r="C19" s="14"/>
      <c r="D19" s="14"/>
      <c r="E19" s="14"/>
      <c r="F19" s="14"/>
      <c r="G19" s="15"/>
      <c r="H19" s="16"/>
      <c r="I19" s="17"/>
      <c r="J19" s="42"/>
      <c r="K19" s="15"/>
      <c r="L19" s="16"/>
      <c r="M19" s="18"/>
      <c r="N19" s="15"/>
      <c r="O19" s="16"/>
      <c r="P19" s="19"/>
      <c r="Q19" s="46"/>
      <c r="R19" s="31"/>
      <c r="S19" s="21"/>
      <c r="T19" s="22"/>
      <c r="U19" s="46"/>
      <c r="V19" s="23"/>
      <c r="W19" s="23"/>
      <c r="X19" s="23"/>
      <c r="Y19" s="23"/>
      <c r="Z19" s="82"/>
    </row>
    <row r="20" spans="1:26" x14ac:dyDescent="0.25">
      <c r="A20" s="46"/>
      <c r="B20" s="14"/>
      <c r="C20" s="14"/>
      <c r="D20" s="14"/>
      <c r="E20" s="14"/>
      <c r="F20" s="14"/>
      <c r="G20" s="15"/>
      <c r="H20" s="16"/>
      <c r="I20" s="17"/>
      <c r="J20" s="42"/>
      <c r="K20" s="15"/>
      <c r="L20" s="16"/>
      <c r="M20" s="18"/>
      <c r="N20" s="15"/>
      <c r="O20" s="16"/>
      <c r="P20" s="19"/>
      <c r="Q20" s="46"/>
      <c r="R20" s="31"/>
      <c r="S20" s="21"/>
      <c r="T20" s="22"/>
      <c r="U20" s="46"/>
      <c r="V20" s="23"/>
      <c r="W20" s="23"/>
      <c r="X20" s="23"/>
      <c r="Y20" s="23"/>
      <c r="Z20" s="82"/>
    </row>
    <row r="21" spans="1:26" x14ac:dyDescent="0.25">
      <c r="A21" s="46"/>
      <c r="B21" s="14"/>
      <c r="C21" s="14"/>
      <c r="D21" s="14"/>
      <c r="E21" s="14"/>
      <c r="F21" s="14"/>
      <c r="G21" s="15"/>
      <c r="H21" s="16"/>
      <c r="I21" s="17"/>
      <c r="J21" s="42"/>
      <c r="K21" s="15"/>
      <c r="L21" s="16"/>
      <c r="M21" s="18"/>
      <c r="N21" s="15"/>
      <c r="O21" s="16"/>
      <c r="P21" s="19"/>
      <c r="Q21" s="46"/>
      <c r="R21" s="31"/>
      <c r="S21" s="21"/>
      <c r="T21" s="22"/>
      <c r="U21" s="46"/>
      <c r="V21" s="23"/>
      <c r="W21" s="23"/>
      <c r="X21" s="23"/>
      <c r="Y21" s="23"/>
      <c r="Z21" s="82"/>
    </row>
    <row r="22" spans="1:26" x14ac:dyDescent="0.25">
      <c r="A22" s="46"/>
      <c r="B22" s="14"/>
      <c r="C22" s="14"/>
      <c r="D22" s="14"/>
      <c r="E22" s="14"/>
      <c r="F22" s="14"/>
      <c r="G22" s="15"/>
      <c r="H22" s="16"/>
      <c r="I22" s="17"/>
      <c r="J22" s="42"/>
      <c r="K22" s="15"/>
      <c r="L22" s="16"/>
      <c r="M22" s="18"/>
      <c r="N22" s="15"/>
      <c r="O22" s="16"/>
      <c r="P22" s="19"/>
      <c r="Q22" s="46"/>
      <c r="R22" s="20"/>
      <c r="S22" s="21"/>
      <c r="T22" s="22"/>
      <c r="U22" s="46"/>
      <c r="V22" s="23"/>
      <c r="W22" s="23"/>
      <c r="X22" s="23"/>
      <c r="Y22" s="23"/>
      <c r="Z22" s="82"/>
    </row>
    <row r="23" spans="1:26" x14ac:dyDescent="0.25">
      <c r="A23" s="46"/>
      <c r="B23" s="14"/>
      <c r="C23" s="14"/>
      <c r="D23" s="14"/>
      <c r="E23" s="14"/>
      <c r="F23" s="14"/>
      <c r="G23" s="15"/>
      <c r="H23" s="16"/>
      <c r="I23" s="17"/>
      <c r="J23" s="42"/>
      <c r="K23" s="15"/>
      <c r="L23" s="16"/>
      <c r="M23" s="18"/>
      <c r="N23" s="30"/>
      <c r="O23" s="16"/>
      <c r="P23" s="19"/>
      <c r="Q23" s="46"/>
      <c r="R23" s="31"/>
      <c r="S23" s="21"/>
      <c r="T23" s="22"/>
      <c r="U23" s="46"/>
      <c r="V23" s="23"/>
      <c r="W23" s="23"/>
      <c r="X23" s="23"/>
      <c r="Y23" s="23"/>
      <c r="Z23" s="82"/>
    </row>
    <row r="24" spans="1:26" x14ac:dyDescent="0.25">
      <c r="A24" s="46"/>
      <c r="B24" s="14"/>
      <c r="C24" s="14"/>
      <c r="D24" s="14"/>
      <c r="E24" s="14"/>
      <c r="F24" s="14"/>
      <c r="G24" s="15"/>
      <c r="H24" s="16"/>
      <c r="I24" s="17"/>
      <c r="J24" s="42"/>
      <c r="K24" s="15"/>
      <c r="L24" s="16"/>
      <c r="M24" s="18"/>
      <c r="N24" s="30"/>
      <c r="O24" s="16"/>
      <c r="P24" s="19"/>
      <c r="Q24" s="46"/>
      <c r="R24" s="31"/>
      <c r="S24" s="21"/>
      <c r="T24" s="22"/>
      <c r="U24" s="46"/>
      <c r="V24" s="23"/>
      <c r="W24" s="23"/>
      <c r="X24" s="23"/>
      <c r="Y24" s="23"/>
      <c r="Z24" s="82"/>
    </row>
    <row r="25" spans="1:26" x14ac:dyDescent="0.25">
      <c r="A25" s="46"/>
      <c r="B25" s="14"/>
      <c r="C25" s="14"/>
      <c r="D25" s="14"/>
      <c r="E25" s="14"/>
      <c r="F25" s="14"/>
      <c r="G25" s="15"/>
      <c r="H25" s="16"/>
      <c r="I25" s="17"/>
      <c r="J25" s="42"/>
      <c r="K25" s="15"/>
      <c r="L25" s="16"/>
      <c r="M25" s="18"/>
      <c r="N25" s="15"/>
      <c r="O25" s="16"/>
      <c r="P25" s="19"/>
      <c r="Q25" s="46"/>
      <c r="R25" s="31"/>
      <c r="S25" s="21"/>
      <c r="T25" s="22"/>
      <c r="U25" s="46"/>
      <c r="V25" s="23"/>
      <c r="W25" s="23"/>
      <c r="X25" s="23"/>
      <c r="Y25" s="23"/>
      <c r="Z25" s="82"/>
    </row>
    <row r="26" spans="1:26" x14ac:dyDescent="0.25">
      <c r="A26" s="46"/>
      <c r="B26" s="14"/>
      <c r="C26" s="14"/>
      <c r="D26" s="14"/>
      <c r="E26" s="14"/>
      <c r="F26" s="14"/>
      <c r="G26" s="15"/>
      <c r="H26" s="16"/>
      <c r="I26" s="17"/>
      <c r="J26" s="42"/>
      <c r="K26" s="15"/>
      <c r="L26" s="16"/>
      <c r="M26" s="18"/>
      <c r="N26" s="30"/>
      <c r="O26" s="16"/>
      <c r="P26" s="19"/>
      <c r="Q26" s="46"/>
      <c r="R26" s="31"/>
      <c r="S26" s="21"/>
      <c r="T26" s="22"/>
      <c r="U26" s="46"/>
      <c r="V26" s="23"/>
      <c r="W26" s="23"/>
      <c r="X26" s="23"/>
      <c r="Y26" s="23"/>
      <c r="Z26" s="82"/>
    </row>
    <row r="27" spans="1:26" x14ac:dyDescent="0.25">
      <c r="A27" s="46"/>
      <c r="B27" s="14"/>
      <c r="C27" s="14"/>
      <c r="D27" s="14"/>
      <c r="E27" s="14"/>
      <c r="F27" s="14"/>
      <c r="G27" s="15"/>
      <c r="H27" s="16"/>
      <c r="I27" s="17"/>
      <c r="J27" s="42"/>
      <c r="K27" s="15"/>
      <c r="L27" s="16"/>
      <c r="M27" s="18"/>
      <c r="N27" s="15"/>
      <c r="O27" s="16"/>
      <c r="P27" s="19"/>
      <c r="Q27" s="46"/>
      <c r="R27" s="31"/>
      <c r="S27" s="21"/>
      <c r="T27" s="22"/>
      <c r="U27" s="46"/>
      <c r="V27" s="23"/>
      <c r="W27" s="23"/>
      <c r="X27" s="23"/>
      <c r="Y27" s="23"/>
      <c r="Z27" s="82"/>
    </row>
    <row r="28" spans="1:26" x14ac:dyDescent="0.25">
      <c r="A28" s="46"/>
      <c r="B28" s="14"/>
      <c r="C28" s="14"/>
      <c r="D28" s="14"/>
      <c r="E28" s="14"/>
      <c r="F28" s="14"/>
      <c r="G28" s="15"/>
      <c r="H28" s="16"/>
      <c r="I28" s="17"/>
      <c r="J28" s="42"/>
      <c r="K28" s="15"/>
      <c r="L28" s="16"/>
      <c r="M28" s="18"/>
      <c r="N28" s="15"/>
      <c r="O28" s="16"/>
      <c r="P28" s="19"/>
      <c r="Q28" s="46"/>
      <c r="R28" s="31"/>
      <c r="S28" s="21"/>
      <c r="T28" s="22"/>
      <c r="U28" s="46"/>
      <c r="V28" s="23"/>
      <c r="W28" s="23"/>
      <c r="X28" s="23"/>
      <c r="Y28" s="23"/>
      <c r="Z28" s="82"/>
    </row>
    <row r="29" spans="1:26" x14ac:dyDescent="0.25">
      <c r="A29" s="46"/>
      <c r="B29" s="14"/>
      <c r="C29" s="14"/>
      <c r="D29" s="14"/>
      <c r="E29" s="14"/>
      <c r="F29" s="14"/>
      <c r="G29" s="15"/>
      <c r="H29" s="16"/>
      <c r="I29" s="17"/>
      <c r="J29" s="42"/>
      <c r="K29" s="15"/>
      <c r="L29" s="16"/>
      <c r="M29" s="18"/>
      <c r="N29" s="15"/>
      <c r="O29" s="16"/>
      <c r="P29" s="19"/>
      <c r="Q29" s="46"/>
      <c r="R29" s="31"/>
      <c r="S29" s="21"/>
      <c r="T29" s="22"/>
      <c r="U29" s="46"/>
      <c r="V29" s="23"/>
      <c r="W29" s="23"/>
      <c r="X29" s="23"/>
      <c r="Y29" s="23"/>
      <c r="Z29" s="82"/>
    </row>
    <row r="30" spans="1:26" x14ac:dyDescent="0.25">
      <c r="A30" s="46"/>
      <c r="B30" s="14"/>
      <c r="C30" s="14"/>
      <c r="D30" s="14"/>
      <c r="E30" s="14"/>
      <c r="F30" s="14"/>
      <c r="G30" s="15"/>
      <c r="H30" s="16"/>
      <c r="I30" s="17"/>
      <c r="J30" s="42"/>
      <c r="K30" s="15"/>
      <c r="L30" s="16"/>
      <c r="M30" s="18"/>
      <c r="N30" s="30"/>
      <c r="O30" s="16"/>
      <c r="P30" s="19"/>
      <c r="Q30" s="46"/>
      <c r="R30" s="31"/>
      <c r="S30" s="21"/>
      <c r="T30" s="22"/>
      <c r="U30" s="46"/>
      <c r="V30" s="23"/>
      <c r="W30" s="23"/>
      <c r="X30" s="23"/>
      <c r="Y30" s="23"/>
      <c r="Z30" s="82"/>
    </row>
    <row r="31" spans="1:26" x14ac:dyDescent="0.25">
      <c r="A31" s="46"/>
      <c r="B31" s="14"/>
      <c r="C31" s="14"/>
      <c r="D31" s="14"/>
      <c r="E31" s="14"/>
      <c r="F31" s="14"/>
      <c r="G31" s="15"/>
      <c r="H31" s="16"/>
      <c r="I31" s="17"/>
      <c r="J31" s="42"/>
      <c r="K31" s="15"/>
      <c r="L31" s="16"/>
      <c r="M31" s="18"/>
      <c r="N31" s="15"/>
      <c r="O31" s="16"/>
      <c r="P31" s="19"/>
      <c r="Q31" s="46"/>
      <c r="R31" s="31"/>
      <c r="S31" s="21"/>
      <c r="T31" s="22"/>
      <c r="U31" s="46"/>
      <c r="V31" s="23"/>
      <c r="W31" s="23"/>
      <c r="X31" s="23"/>
      <c r="Y31" s="23"/>
      <c r="Z31" s="82"/>
    </row>
    <row r="32" spans="1:26" x14ac:dyDescent="0.25">
      <c r="A32" s="46"/>
      <c r="B32" s="14"/>
      <c r="C32" s="14"/>
      <c r="D32" s="14"/>
      <c r="E32" s="14"/>
      <c r="F32" s="14"/>
      <c r="G32" s="15"/>
      <c r="H32" s="16"/>
      <c r="I32" s="17"/>
      <c r="J32" s="42"/>
      <c r="K32" s="15"/>
      <c r="L32" s="16"/>
      <c r="M32" s="18"/>
      <c r="N32" s="30"/>
      <c r="O32" s="16"/>
      <c r="P32" s="19"/>
      <c r="Q32" s="46"/>
      <c r="R32" s="31"/>
      <c r="S32" s="21"/>
      <c r="T32" s="22"/>
      <c r="U32" s="46"/>
      <c r="V32" s="23"/>
      <c r="W32" s="23"/>
      <c r="X32" s="23"/>
      <c r="Y32" s="23"/>
      <c r="Z32" s="82"/>
    </row>
    <row r="33" spans="1:26" x14ac:dyDescent="0.25">
      <c r="A33" s="46"/>
      <c r="B33" s="14"/>
      <c r="C33" s="14"/>
      <c r="D33" s="14"/>
      <c r="E33" s="14"/>
      <c r="F33" s="14"/>
      <c r="G33" s="15"/>
      <c r="H33" s="16"/>
      <c r="I33" s="17"/>
      <c r="J33" s="42"/>
      <c r="K33" s="15"/>
      <c r="L33" s="16"/>
      <c r="M33" s="18"/>
      <c r="N33" s="15"/>
      <c r="O33" s="16"/>
      <c r="P33" s="19"/>
      <c r="Q33" s="46"/>
      <c r="R33" s="31"/>
      <c r="S33" s="21"/>
      <c r="T33" s="22"/>
      <c r="U33" s="46"/>
      <c r="V33" s="23"/>
      <c r="W33" s="23"/>
      <c r="X33" s="23"/>
      <c r="Y33" s="23"/>
      <c r="Z33" s="82"/>
    </row>
    <row r="34" spans="1:26" x14ac:dyDescent="0.25">
      <c r="A34" s="46"/>
      <c r="B34" s="14"/>
      <c r="C34" s="14"/>
      <c r="D34" s="14"/>
      <c r="E34" s="14"/>
      <c r="F34" s="14"/>
      <c r="G34" s="15"/>
      <c r="H34" s="16"/>
      <c r="I34" s="17"/>
      <c r="J34" s="42"/>
      <c r="K34" s="15"/>
      <c r="L34" s="16"/>
      <c r="M34" s="18"/>
      <c r="N34" s="15"/>
      <c r="O34" s="16"/>
      <c r="P34" s="19"/>
      <c r="Q34" s="46"/>
      <c r="R34" s="31"/>
      <c r="S34" s="21"/>
      <c r="T34" s="22"/>
      <c r="U34" s="46"/>
      <c r="V34" s="23"/>
      <c r="W34" s="23"/>
      <c r="X34" s="23"/>
      <c r="Y34" s="23"/>
      <c r="Z34" s="82"/>
    </row>
    <row r="35" spans="1:26" x14ac:dyDescent="0.25">
      <c r="A35" s="46"/>
      <c r="B35" s="14"/>
      <c r="C35" s="14"/>
      <c r="D35" s="14"/>
      <c r="E35" s="14"/>
      <c r="F35" s="14"/>
      <c r="G35" s="15"/>
      <c r="H35" s="16"/>
      <c r="I35" s="17"/>
      <c r="J35" s="42"/>
      <c r="K35" s="15"/>
      <c r="L35" s="16"/>
      <c r="M35" s="18"/>
      <c r="N35" s="15"/>
      <c r="O35" s="16"/>
      <c r="P35" s="19"/>
      <c r="Q35" s="46"/>
      <c r="R35" s="31"/>
      <c r="S35" s="21"/>
      <c r="T35" s="22"/>
      <c r="U35" s="46"/>
      <c r="V35" s="23"/>
      <c r="W35" s="23"/>
      <c r="X35" s="23"/>
      <c r="Y35" s="23"/>
      <c r="Z35" s="82"/>
    </row>
    <row r="36" spans="1:26" x14ac:dyDescent="0.25">
      <c r="A36" s="46"/>
      <c r="B36" s="14"/>
      <c r="C36" s="14"/>
      <c r="D36" s="14"/>
      <c r="E36" s="14"/>
      <c r="F36" s="14"/>
      <c r="G36" s="15"/>
      <c r="H36" s="16"/>
      <c r="I36" s="17"/>
      <c r="J36" s="42"/>
      <c r="K36" s="15"/>
      <c r="L36" s="16"/>
      <c r="M36" s="18"/>
      <c r="N36" s="15"/>
      <c r="O36" s="16"/>
      <c r="P36" s="19"/>
      <c r="Q36" s="46"/>
      <c r="R36" s="31"/>
      <c r="S36" s="21"/>
      <c r="T36" s="22"/>
      <c r="U36" s="46"/>
      <c r="V36" s="23"/>
      <c r="W36" s="23"/>
      <c r="X36" s="23"/>
      <c r="Y36" s="23"/>
      <c r="Z36" s="82"/>
    </row>
    <row r="37" spans="1:26" x14ac:dyDescent="0.25">
      <c r="A37" s="46"/>
      <c r="B37" s="14"/>
      <c r="C37" s="14"/>
      <c r="D37" s="14"/>
      <c r="E37" s="14"/>
      <c r="F37" s="14"/>
      <c r="G37" s="15"/>
      <c r="H37" s="16"/>
      <c r="I37" s="17"/>
      <c r="J37" s="42"/>
      <c r="K37" s="15"/>
      <c r="L37" s="16"/>
      <c r="M37" s="18"/>
      <c r="N37" s="15"/>
      <c r="O37" s="16"/>
      <c r="P37" s="19"/>
      <c r="Q37" s="46"/>
      <c r="R37" s="20"/>
      <c r="S37" s="26"/>
      <c r="T37" s="22"/>
      <c r="U37" s="46"/>
      <c r="V37" s="23"/>
      <c r="W37" s="23"/>
      <c r="X37" s="23"/>
      <c r="Y37" s="23"/>
      <c r="Z37" s="82"/>
    </row>
    <row r="38" spans="1:26" x14ac:dyDescent="0.25">
      <c r="A38" s="46"/>
      <c r="B38" s="14"/>
      <c r="C38" s="14"/>
      <c r="D38" s="14"/>
      <c r="E38" s="14"/>
      <c r="F38" s="14"/>
      <c r="G38" s="15"/>
      <c r="H38" s="16"/>
      <c r="I38" s="17"/>
      <c r="J38" s="42"/>
      <c r="K38" s="15"/>
      <c r="L38" s="16"/>
      <c r="M38" s="18"/>
      <c r="N38" s="24"/>
      <c r="O38" s="25"/>
      <c r="P38" s="19"/>
      <c r="Q38" s="46"/>
      <c r="R38" s="20"/>
      <c r="S38" s="21"/>
      <c r="T38" s="27"/>
      <c r="U38" s="46"/>
      <c r="V38" s="23"/>
      <c r="W38" s="23"/>
      <c r="X38" s="23"/>
      <c r="Y38" s="23"/>
      <c r="Z38" s="82"/>
    </row>
    <row r="39" spans="1:26" x14ac:dyDescent="0.25">
      <c r="A39" s="46"/>
      <c r="B39" s="14"/>
      <c r="C39" s="14"/>
      <c r="D39" s="14"/>
      <c r="E39" s="14"/>
      <c r="F39" s="14"/>
      <c r="G39" s="15"/>
      <c r="H39" s="16"/>
      <c r="I39" s="17"/>
      <c r="J39" s="42"/>
      <c r="K39" s="15"/>
      <c r="L39" s="16"/>
      <c r="M39" s="18"/>
      <c r="N39" s="15"/>
      <c r="O39" s="16"/>
      <c r="P39" s="19"/>
      <c r="Q39" s="46"/>
      <c r="R39" s="20"/>
      <c r="S39" s="26"/>
      <c r="T39" s="22"/>
      <c r="U39" s="46"/>
      <c r="V39" s="23"/>
      <c r="W39" s="23"/>
      <c r="X39" s="23"/>
      <c r="Y39" s="23"/>
      <c r="Z39" s="82"/>
    </row>
    <row r="40" spans="1:26" x14ac:dyDescent="0.25">
      <c r="A40" s="46"/>
      <c r="B40" s="14"/>
      <c r="C40" s="14"/>
      <c r="D40" s="14"/>
      <c r="E40" s="14"/>
      <c r="F40" s="14"/>
      <c r="G40" s="15"/>
      <c r="H40" s="16"/>
      <c r="I40" s="17"/>
      <c r="J40" s="42"/>
      <c r="K40" s="15"/>
      <c r="L40" s="16"/>
      <c r="M40" s="18"/>
      <c r="N40" s="15"/>
      <c r="O40" s="16"/>
      <c r="P40" s="19"/>
      <c r="Q40" s="46"/>
      <c r="R40" s="20"/>
      <c r="S40" s="26"/>
      <c r="T40" s="22"/>
      <c r="U40" s="46"/>
      <c r="V40" s="23"/>
      <c r="W40" s="23"/>
      <c r="X40" s="23"/>
      <c r="Y40" s="23"/>
      <c r="Z40" s="82"/>
    </row>
    <row r="41" spans="1:26" x14ac:dyDescent="0.25">
      <c r="A41" s="46"/>
      <c r="B41" s="14"/>
      <c r="C41" s="14"/>
      <c r="D41" s="14"/>
      <c r="E41" s="14"/>
      <c r="F41" s="14"/>
      <c r="G41" s="15"/>
      <c r="H41" s="16"/>
      <c r="I41" s="17"/>
      <c r="J41" s="42"/>
      <c r="K41" s="15"/>
      <c r="L41" s="16"/>
      <c r="M41" s="18"/>
      <c r="N41" s="30"/>
      <c r="O41" s="16"/>
      <c r="P41" s="19"/>
      <c r="Q41" s="46"/>
      <c r="R41" s="20"/>
      <c r="S41" s="26"/>
      <c r="T41" s="27"/>
      <c r="U41" s="46"/>
      <c r="V41" s="23"/>
      <c r="W41" s="23"/>
      <c r="X41" s="23"/>
      <c r="Y41" s="23"/>
      <c r="Z41" s="82"/>
    </row>
    <row r="42" spans="1:26" x14ac:dyDescent="0.25">
      <c r="A42" s="46"/>
      <c r="B42" s="14"/>
      <c r="C42" s="14"/>
      <c r="D42" s="14"/>
      <c r="E42" s="14"/>
      <c r="F42" s="14"/>
      <c r="G42" s="15"/>
      <c r="H42" s="16"/>
      <c r="I42" s="17"/>
      <c r="J42" s="42"/>
      <c r="K42" s="15"/>
      <c r="L42" s="16"/>
      <c r="M42" s="18"/>
      <c r="N42" s="30"/>
      <c r="O42" s="16"/>
      <c r="P42" s="19"/>
      <c r="Q42" s="46"/>
      <c r="R42" s="20"/>
      <c r="S42" s="26"/>
      <c r="T42" s="22"/>
      <c r="U42" s="46"/>
      <c r="V42" s="23"/>
      <c r="W42" s="23"/>
      <c r="X42" s="23"/>
      <c r="Y42" s="23"/>
      <c r="Z42" s="82"/>
    </row>
    <row r="43" spans="1:26" x14ac:dyDescent="0.25">
      <c r="A43" s="46"/>
      <c r="B43" s="14"/>
      <c r="C43" s="14"/>
      <c r="D43" s="14"/>
      <c r="E43" s="14"/>
      <c r="F43" s="14"/>
      <c r="G43" s="15"/>
      <c r="H43" s="16"/>
      <c r="I43" s="17"/>
      <c r="J43" s="42"/>
      <c r="K43" s="15"/>
      <c r="L43" s="16"/>
      <c r="M43" s="18"/>
      <c r="N43" s="15"/>
      <c r="O43" s="16"/>
      <c r="P43" s="19"/>
      <c r="Q43" s="46"/>
      <c r="R43" s="20"/>
      <c r="S43" s="26"/>
      <c r="T43" s="22"/>
      <c r="U43" s="46"/>
      <c r="V43" s="23"/>
      <c r="W43" s="23"/>
      <c r="X43" s="23"/>
      <c r="Y43" s="23"/>
      <c r="Z43" s="82"/>
    </row>
    <row r="44" spans="1:26" x14ac:dyDescent="0.25">
      <c r="A44" s="46"/>
      <c r="B44" s="14"/>
      <c r="C44" s="14"/>
      <c r="D44" s="14"/>
      <c r="E44" s="14"/>
      <c r="F44" s="14"/>
      <c r="G44" s="15"/>
      <c r="H44" s="16"/>
      <c r="I44" s="17"/>
      <c r="J44" s="42"/>
      <c r="K44" s="15"/>
      <c r="L44" s="16"/>
      <c r="M44" s="18"/>
      <c r="N44" s="15"/>
      <c r="O44" s="16"/>
      <c r="P44" s="19"/>
      <c r="Q44" s="46"/>
      <c r="R44" s="20"/>
      <c r="S44" s="26"/>
      <c r="T44" s="22"/>
      <c r="U44" s="46"/>
      <c r="V44" s="23"/>
      <c r="W44" s="23"/>
      <c r="X44" s="23"/>
      <c r="Y44" s="23"/>
      <c r="Z44" s="82"/>
    </row>
    <row r="45" spans="1:26" x14ac:dyDescent="0.25">
      <c r="A45" s="46"/>
      <c r="B45" s="14"/>
      <c r="C45" s="14"/>
      <c r="D45" s="14"/>
      <c r="E45" s="14"/>
      <c r="F45" s="14"/>
      <c r="G45" s="15"/>
      <c r="H45" s="16"/>
      <c r="I45" s="17"/>
      <c r="J45" s="42"/>
      <c r="K45" s="15"/>
      <c r="L45" s="16"/>
      <c r="M45" s="18"/>
      <c r="N45" s="30"/>
      <c r="O45" s="16"/>
      <c r="P45" s="19"/>
      <c r="Q45" s="46"/>
      <c r="R45" s="20"/>
      <c r="S45" s="26"/>
      <c r="T45" s="22"/>
      <c r="U45" s="46"/>
      <c r="V45" s="23"/>
      <c r="W45" s="23"/>
      <c r="X45" s="23"/>
      <c r="Y45" s="23"/>
      <c r="Z45" s="82"/>
    </row>
    <row r="46" spans="1:26" x14ac:dyDescent="0.25">
      <c r="A46" s="46"/>
      <c r="B46" s="14"/>
      <c r="C46" s="14"/>
      <c r="D46" s="14"/>
      <c r="E46" s="14"/>
      <c r="F46" s="14"/>
      <c r="G46" s="15"/>
      <c r="H46" s="16"/>
      <c r="I46" s="17"/>
      <c r="J46" s="42"/>
      <c r="K46" s="15"/>
      <c r="L46" s="16"/>
      <c r="M46" s="18"/>
      <c r="N46" s="15"/>
      <c r="O46" s="16"/>
      <c r="P46" s="19"/>
      <c r="Q46" s="46"/>
      <c r="R46" s="20"/>
      <c r="S46" s="26"/>
      <c r="T46" s="22"/>
      <c r="U46" s="46"/>
      <c r="V46" s="23"/>
      <c r="W46" s="23"/>
      <c r="X46" s="23"/>
      <c r="Y46" s="23"/>
      <c r="Z46" s="82"/>
    </row>
    <row r="47" spans="1:26" x14ac:dyDescent="0.25">
      <c r="A47" s="46"/>
      <c r="B47" s="14"/>
      <c r="C47" s="14"/>
      <c r="D47" s="14"/>
      <c r="E47" s="14"/>
      <c r="F47" s="14"/>
      <c r="G47" s="15"/>
      <c r="H47" s="16"/>
      <c r="I47" s="17"/>
      <c r="J47" s="42"/>
      <c r="K47" s="15"/>
      <c r="L47" s="16"/>
      <c r="M47" s="18"/>
      <c r="N47" s="15"/>
      <c r="O47" s="16"/>
      <c r="P47" s="19"/>
      <c r="Q47" s="46"/>
      <c r="R47" s="20"/>
      <c r="S47" s="26"/>
      <c r="T47" s="27"/>
      <c r="U47" s="46"/>
      <c r="V47" s="23"/>
      <c r="W47" s="23"/>
      <c r="X47" s="23"/>
      <c r="Y47" s="23"/>
      <c r="Z47" s="82"/>
    </row>
    <row r="48" spans="1:26" x14ac:dyDescent="0.25">
      <c r="A48" s="46"/>
      <c r="B48" s="14"/>
      <c r="C48" s="14"/>
      <c r="D48" s="14"/>
      <c r="E48" s="14"/>
      <c r="F48" s="14"/>
      <c r="G48" s="15"/>
      <c r="H48" s="16"/>
      <c r="I48" s="17"/>
      <c r="J48" s="42"/>
      <c r="K48" s="15"/>
      <c r="L48" s="16"/>
      <c r="M48" s="18"/>
      <c r="N48" s="30"/>
      <c r="O48" s="16"/>
      <c r="P48" s="19"/>
      <c r="Q48" s="46"/>
      <c r="R48" s="20"/>
      <c r="S48" s="26"/>
      <c r="T48" s="22"/>
      <c r="U48" s="46"/>
      <c r="V48" s="23"/>
      <c r="W48" s="23"/>
      <c r="X48" s="23"/>
      <c r="Y48" s="23"/>
      <c r="Z48" s="82"/>
    </row>
    <row r="49" spans="1:26" x14ac:dyDescent="0.25">
      <c r="A49" s="46"/>
      <c r="B49" s="14"/>
      <c r="C49" s="14"/>
      <c r="D49" s="14"/>
      <c r="E49" s="14"/>
      <c r="F49" s="14"/>
      <c r="G49" s="15"/>
      <c r="H49" s="16"/>
      <c r="I49" s="17"/>
      <c r="J49" s="42"/>
      <c r="K49" s="15"/>
      <c r="L49" s="16"/>
      <c r="M49" s="18"/>
      <c r="N49" s="15"/>
      <c r="O49" s="16"/>
      <c r="P49" s="19"/>
      <c r="Q49" s="46"/>
      <c r="R49" s="20"/>
      <c r="S49" s="21"/>
      <c r="T49" s="22"/>
      <c r="U49" s="46"/>
      <c r="V49" s="23"/>
      <c r="W49" s="23"/>
      <c r="X49" s="23"/>
      <c r="Y49" s="23"/>
      <c r="Z49" s="82"/>
    </row>
    <row r="50" spans="1:26" x14ac:dyDescent="0.25">
      <c r="A50" s="46"/>
      <c r="B50" s="14"/>
      <c r="C50" s="14"/>
      <c r="D50" s="14"/>
      <c r="E50" s="14"/>
      <c r="F50" s="14"/>
      <c r="G50" s="15"/>
      <c r="H50" s="16"/>
      <c r="I50" s="17"/>
      <c r="J50" s="42"/>
      <c r="K50" s="15"/>
      <c r="L50" s="16"/>
      <c r="M50" s="18"/>
      <c r="N50" s="15"/>
      <c r="O50" s="16"/>
      <c r="P50" s="19"/>
      <c r="Q50" s="46"/>
      <c r="R50" s="20"/>
      <c r="S50" s="26"/>
      <c r="T50" s="27"/>
      <c r="U50" s="46"/>
      <c r="V50" s="23"/>
      <c r="W50" s="23"/>
      <c r="X50" s="23"/>
      <c r="Y50" s="23"/>
      <c r="Z50" s="82"/>
    </row>
    <row r="51" spans="1:26" x14ac:dyDescent="0.25">
      <c r="A51" s="46"/>
      <c r="B51" s="14"/>
      <c r="C51" s="14"/>
      <c r="D51" s="14"/>
      <c r="E51" s="14"/>
      <c r="F51" s="14"/>
      <c r="G51" s="15"/>
      <c r="H51" s="16"/>
      <c r="I51" s="17"/>
      <c r="J51" s="42"/>
      <c r="K51" s="15"/>
      <c r="L51" s="16"/>
      <c r="M51" s="18"/>
      <c r="N51" s="15"/>
      <c r="O51" s="16"/>
      <c r="P51" s="19"/>
      <c r="Q51" s="46"/>
      <c r="R51" s="20"/>
      <c r="S51" s="26"/>
      <c r="T51" s="22"/>
      <c r="U51" s="46"/>
      <c r="V51" s="23"/>
      <c r="W51" s="23"/>
      <c r="X51" s="23"/>
      <c r="Y51" s="23"/>
      <c r="Z51" s="82"/>
    </row>
    <row r="52" spans="1:26" x14ac:dyDescent="0.25">
      <c r="A52" s="46"/>
      <c r="B52" s="14"/>
      <c r="C52" s="14"/>
      <c r="D52" s="14"/>
      <c r="E52" s="14"/>
      <c r="F52" s="14"/>
      <c r="G52" s="15"/>
      <c r="H52" s="16"/>
      <c r="I52" s="17"/>
      <c r="J52" s="42"/>
      <c r="K52" s="15"/>
      <c r="L52" s="16"/>
      <c r="M52" s="18"/>
      <c r="N52" s="30"/>
      <c r="O52" s="16"/>
      <c r="P52" s="19"/>
      <c r="Q52" s="46"/>
      <c r="R52" s="20"/>
      <c r="S52" s="26"/>
      <c r="T52" s="22"/>
      <c r="U52" s="46"/>
      <c r="V52" s="23"/>
      <c r="W52" s="23"/>
      <c r="X52" s="23"/>
      <c r="Y52" s="23"/>
      <c r="Z52" s="82"/>
    </row>
    <row r="53" spans="1:26" x14ac:dyDescent="0.25">
      <c r="A53" s="46"/>
      <c r="B53" s="14"/>
      <c r="C53" s="14"/>
      <c r="D53" s="14"/>
      <c r="E53" s="14"/>
      <c r="F53" s="14"/>
      <c r="G53" s="15"/>
      <c r="H53" s="16"/>
      <c r="I53" s="17"/>
      <c r="J53" s="42"/>
      <c r="K53" s="15"/>
      <c r="L53" s="16"/>
      <c r="M53" s="18"/>
      <c r="N53" s="15"/>
      <c r="O53" s="16"/>
      <c r="P53" s="19"/>
      <c r="Q53" s="46"/>
      <c r="R53" s="20"/>
      <c r="S53" s="26"/>
      <c r="T53" s="22"/>
      <c r="U53" s="46"/>
      <c r="V53" s="23"/>
      <c r="W53" s="23"/>
      <c r="X53" s="23"/>
      <c r="Y53" s="23"/>
      <c r="Z53" s="82"/>
    </row>
    <row r="54" spans="1:26" x14ac:dyDescent="0.25">
      <c r="A54" s="46"/>
      <c r="B54" s="14"/>
      <c r="C54" s="14"/>
      <c r="D54" s="14"/>
      <c r="E54" s="14"/>
      <c r="F54" s="14"/>
      <c r="G54" s="15"/>
      <c r="H54" s="16"/>
      <c r="I54" s="17"/>
      <c r="J54" s="42"/>
      <c r="K54" s="15"/>
      <c r="L54" s="16"/>
      <c r="M54" s="18"/>
      <c r="N54" s="15"/>
      <c r="O54" s="16"/>
      <c r="P54" s="19"/>
      <c r="Q54" s="46"/>
      <c r="R54" s="20"/>
      <c r="S54" s="26"/>
      <c r="T54" s="22"/>
      <c r="U54" s="46"/>
      <c r="V54" s="23"/>
      <c r="W54" s="23"/>
      <c r="X54" s="23"/>
      <c r="Y54" s="23"/>
      <c r="Z54" s="82"/>
    </row>
    <row r="55" spans="1:26" x14ac:dyDescent="0.25">
      <c r="A55" s="46"/>
      <c r="B55" s="14"/>
      <c r="C55" s="14"/>
      <c r="D55" s="14"/>
      <c r="E55" s="14"/>
      <c r="F55" s="14"/>
      <c r="G55" s="15"/>
      <c r="H55" s="16"/>
      <c r="I55" s="17"/>
      <c r="J55" s="42"/>
      <c r="K55" s="15"/>
      <c r="L55" s="16"/>
      <c r="M55" s="18"/>
      <c r="N55" s="30"/>
      <c r="O55" s="16"/>
      <c r="P55" s="19"/>
      <c r="Q55" s="46"/>
      <c r="R55" s="20"/>
      <c r="S55" s="26"/>
      <c r="T55" s="22"/>
      <c r="U55" s="46"/>
      <c r="V55" s="23"/>
      <c r="W55" s="23"/>
      <c r="X55" s="23"/>
      <c r="Y55" s="23"/>
      <c r="Z55" s="82"/>
    </row>
    <row r="56" spans="1:26" s="32" customFormat="1" x14ac:dyDescent="0.25">
      <c r="A56" s="46"/>
      <c r="B56" s="14"/>
      <c r="C56" s="14"/>
      <c r="D56" s="14"/>
      <c r="E56" s="14"/>
      <c r="F56" s="14"/>
      <c r="G56" s="15"/>
      <c r="H56" s="16"/>
      <c r="I56" s="17"/>
      <c r="J56" s="42"/>
      <c r="K56" s="15"/>
      <c r="L56" s="16"/>
      <c r="M56" s="18"/>
      <c r="N56" s="15"/>
      <c r="O56" s="16"/>
      <c r="P56" s="19"/>
      <c r="Q56" s="46"/>
      <c r="R56" s="20"/>
      <c r="S56" s="26"/>
      <c r="T56" s="22"/>
      <c r="U56" s="46"/>
      <c r="V56" s="23"/>
      <c r="W56" s="23"/>
      <c r="X56" s="23"/>
      <c r="Y56" s="23"/>
      <c r="Z56" s="82"/>
    </row>
    <row r="57" spans="1:26" x14ac:dyDescent="0.25">
      <c r="A57" s="46"/>
      <c r="B57" s="14"/>
      <c r="C57" s="14"/>
      <c r="D57" s="14"/>
      <c r="E57" s="14"/>
      <c r="F57" s="14"/>
      <c r="G57" s="15"/>
      <c r="H57" s="16"/>
      <c r="I57" s="17"/>
      <c r="J57" s="42"/>
      <c r="K57" s="15"/>
      <c r="L57" s="16"/>
      <c r="M57" s="18"/>
      <c r="N57" s="30"/>
      <c r="O57" s="16"/>
      <c r="P57" s="19"/>
      <c r="Q57" s="46"/>
      <c r="R57" s="20"/>
      <c r="S57" s="26"/>
      <c r="T57" s="22"/>
      <c r="U57" s="46"/>
      <c r="V57" s="23"/>
      <c r="W57" s="23"/>
      <c r="X57" s="23"/>
      <c r="Y57" s="23"/>
      <c r="Z57" s="82"/>
    </row>
    <row r="58" spans="1:26" x14ac:dyDescent="0.25">
      <c r="A58" s="46"/>
      <c r="B58" s="14"/>
      <c r="C58" s="14"/>
      <c r="D58" s="14"/>
      <c r="E58" s="14"/>
      <c r="F58" s="14"/>
      <c r="G58" s="15"/>
      <c r="H58" s="16"/>
      <c r="I58" s="17"/>
      <c r="J58" s="42"/>
      <c r="K58" s="15"/>
      <c r="L58" s="16"/>
      <c r="M58" s="18"/>
      <c r="N58" s="15"/>
      <c r="O58" s="16"/>
      <c r="P58" s="19"/>
      <c r="Q58" s="46"/>
      <c r="R58" s="20"/>
      <c r="S58" s="26"/>
      <c r="T58" s="22"/>
      <c r="U58" s="46"/>
      <c r="V58" s="23"/>
      <c r="W58" s="23"/>
      <c r="X58" s="23"/>
      <c r="Y58" s="23"/>
      <c r="Z58" s="82"/>
    </row>
    <row r="59" spans="1:26" x14ac:dyDescent="0.25">
      <c r="A59" s="46"/>
      <c r="B59" s="14"/>
      <c r="C59" s="14"/>
      <c r="D59" s="14"/>
      <c r="E59" s="14"/>
      <c r="F59" s="14"/>
      <c r="G59" s="15"/>
      <c r="H59" s="16"/>
      <c r="I59" s="17"/>
      <c r="J59" s="42"/>
      <c r="K59" s="15"/>
      <c r="L59" s="16"/>
      <c r="M59" s="18"/>
      <c r="N59" s="15"/>
      <c r="O59" s="16"/>
      <c r="P59" s="19"/>
      <c r="Q59" s="46"/>
      <c r="R59" s="20"/>
      <c r="S59" s="26"/>
      <c r="T59" s="22"/>
      <c r="U59" s="46"/>
      <c r="V59" s="23"/>
      <c r="W59" s="23"/>
      <c r="X59" s="23"/>
      <c r="Y59" s="23"/>
      <c r="Z59" s="82"/>
    </row>
    <row r="60" spans="1:26" x14ac:dyDescent="0.25">
      <c r="A60" s="46"/>
      <c r="B60" s="14"/>
      <c r="C60" s="14"/>
      <c r="D60" s="14"/>
      <c r="E60" s="14"/>
      <c r="F60" s="14"/>
      <c r="G60" s="15"/>
      <c r="H60" s="16"/>
      <c r="I60" s="17"/>
      <c r="J60" s="42"/>
      <c r="K60" s="15"/>
      <c r="L60" s="16"/>
      <c r="M60" s="18"/>
      <c r="N60" s="30"/>
      <c r="O60" s="16"/>
      <c r="P60" s="19"/>
      <c r="Q60" s="46"/>
      <c r="R60" s="20"/>
      <c r="S60" s="26"/>
      <c r="T60" s="22"/>
      <c r="U60" s="46"/>
      <c r="V60" s="23"/>
      <c r="W60" s="23"/>
      <c r="X60" s="23"/>
      <c r="Y60" s="23"/>
      <c r="Z60" s="82"/>
    </row>
    <row r="61" spans="1:26" x14ac:dyDescent="0.25">
      <c r="A61" s="46"/>
      <c r="B61" s="14"/>
      <c r="C61" s="14"/>
      <c r="D61" s="14"/>
      <c r="E61" s="14"/>
      <c r="F61" s="14"/>
      <c r="G61" s="15"/>
      <c r="H61" s="16"/>
      <c r="I61" s="17"/>
      <c r="J61" s="42"/>
      <c r="K61" s="15"/>
      <c r="L61" s="16"/>
      <c r="M61" s="18"/>
      <c r="N61" s="15"/>
      <c r="O61" s="16"/>
      <c r="P61" s="19"/>
      <c r="Q61" s="46"/>
      <c r="R61" s="20"/>
      <c r="S61" s="26"/>
      <c r="T61" s="22"/>
      <c r="U61" s="46"/>
      <c r="V61" s="23"/>
      <c r="W61" s="23"/>
      <c r="X61" s="23"/>
      <c r="Y61" s="23"/>
      <c r="Z61" s="82"/>
    </row>
    <row r="62" spans="1:26" x14ac:dyDescent="0.25">
      <c r="A62" s="46"/>
      <c r="B62" s="14"/>
      <c r="C62" s="14"/>
      <c r="D62" s="14"/>
      <c r="E62" s="14"/>
      <c r="F62" s="14"/>
      <c r="G62" s="15"/>
      <c r="H62" s="16"/>
      <c r="I62" s="17"/>
      <c r="J62" s="42"/>
      <c r="K62" s="15"/>
      <c r="L62" s="16"/>
      <c r="M62" s="18"/>
      <c r="N62" s="30"/>
      <c r="O62" s="16"/>
      <c r="P62" s="19"/>
      <c r="Q62" s="46"/>
      <c r="R62" s="20"/>
      <c r="S62" s="26"/>
      <c r="T62" s="22"/>
      <c r="U62" s="46"/>
      <c r="V62" s="23"/>
      <c r="W62" s="23"/>
      <c r="X62" s="23"/>
      <c r="Y62" s="23"/>
      <c r="Z62" s="82"/>
    </row>
    <row r="63" spans="1:26" x14ac:dyDescent="0.25">
      <c r="A63" s="46"/>
      <c r="B63" s="14"/>
      <c r="C63" s="14"/>
      <c r="D63" s="14"/>
      <c r="E63" s="14"/>
      <c r="F63" s="14"/>
      <c r="G63" s="15"/>
      <c r="H63" s="16"/>
      <c r="I63" s="17"/>
      <c r="J63" s="42"/>
      <c r="K63" s="15"/>
      <c r="L63" s="16"/>
      <c r="M63" s="18"/>
      <c r="N63" s="15"/>
      <c r="O63" s="16"/>
      <c r="P63" s="19"/>
      <c r="Q63" s="46"/>
      <c r="R63" s="20"/>
      <c r="S63" s="26"/>
      <c r="T63" s="22"/>
      <c r="U63" s="46"/>
      <c r="V63" s="23"/>
      <c r="W63" s="23"/>
      <c r="X63" s="23"/>
      <c r="Y63" s="23"/>
      <c r="Z63" s="82"/>
    </row>
    <row r="64" spans="1:26" x14ac:dyDescent="0.25">
      <c r="A64" s="46"/>
      <c r="B64" s="14"/>
      <c r="C64" s="14"/>
      <c r="D64" s="14"/>
      <c r="E64" s="14"/>
      <c r="F64" s="14"/>
      <c r="G64" s="15"/>
      <c r="H64" s="16"/>
      <c r="I64" s="17"/>
      <c r="J64" s="42"/>
      <c r="K64" s="15"/>
      <c r="L64" s="16"/>
      <c r="M64" s="18"/>
      <c r="N64" s="24"/>
      <c r="O64" s="25"/>
      <c r="P64" s="19"/>
      <c r="Q64" s="46"/>
      <c r="R64" s="20"/>
      <c r="S64" s="26"/>
      <c r="T64" s="27"/>
      <c r="U64" s="46"/>
      <c r="V64" s="23"/>
      <c r="W64" s="23"/>
      <c r="X64" s="23"/>
      <c r="Y64" s="23"/>
      <c r="Z64" s="82"/>
    </row>
    <row r="65" spans="1:26" x14ac:dyDescent="0.25">
      <c r="A65" s="46"/>
      <c r="B65" s="14"/>
      <c r="C65" s="14"/>
      <c r="D65" s="14"/>
      <c r="E65" s="14"/>
      <c r="F65" s="14"/>
      <c r="G65" s="15"/>
      <c r="H65" s="16"/>
      <c r="I65" s="17"/>
      <c r="J65" s="42"/>
      <c r="K65" s="15"/>
      <c r="L65" s="16"/>
      <c r="M65" s="18"/>
      <c r="N65" s="15"/>
      <c r="O65" s="16"/>
      <c r="P65" s="19"/>
      <c r="Q65" s="46"/>
      <c r="R65" s="20"/>
      <c r="S65" s="26"/>
      <c r="T65" s="22"/>
      <c r="U65" s="46"/>
      <c r="V65" s="23"/>
      <c r="W65" s="23"/>
      <c r="X65" s="23"/>
      <c r="Y65" s="23"/>
      <c r="Z65" s="82"/>
    </row>
    <row r="66" spans="1:26" x14ac:dyDescent="0.25">
      <c r="A66" s="46"/>
      <c r="B66" s="14"/>
      <c r="C66" s="14"/>
      <c r="D66" s="14"/>
      <c r="E66" s="14"/>
      <c r="F66" s="14"/>
      <c r="G66" s="15"/>
      <c r="H66" s="16"/>
      <c r="I66" s="17"/>
      <c r="J66" s="42"/>
      <c r="K66" s="15"/>
      <c r="L66" s="16"/>
      <c r="M66" s="18"/>
      <c r="N66" s="15"/>
      <c r="O66" s="16"/>
      <c r="P66" s="19"/>
      <c r="Q66" s="46"/>
      <c r="R66" s="20"/>
      <c r="S66" s="26"/>
      <c r="T66" s="22"/>
      <c r="U66" s="46"/>
      <c r="V66" s="23"/>
      <c r="W66" s="23"/>
      <c r="X66" s="23"/>
      <c r="Y66" s="23"/>
      <c r="Z66" s="82"/>
    </row>
    <row r="67" spans="1:26" x14ac:dyDescent="0.25">
      <c r="A67" s="46"/>
      <c r="B67" s="14"/>
      <c r="C67" s="14"/>
      <c r="D67" s="14"/>
      <c r="E67" s="14"/>
      <c r="F67" s="14"/>
      <c r="G67" s="15"/>
      <c r="H67" s="16"/>
      <c r="I67" s="17"/>
      <c r="J67" s="42"/>
      <c r="K67" s="15"/>
      <c r="L67" s="16"/>
      <c r="M67" s="18"/>
      <c r="N67" s="15"/>
      <c r="O67" s="16"/>
      <c r="P67" s="19"/>
      <c r="Q67" s="46"/>
      <c r="R67" s="20"/>
      <c r="S67" s="26"/>
      <c r="T67" s="22"/>
      <c r="U67" s="46"/>
      <c r="V67" s="23"/>
      <c r="W67" s="23"/>
      <c r="X67" s="23"/>
      <c r="Y67" s="23"/>
      <c r="Z67" s="82"/>
    </row>
    <row r="68" spans="1:26" x14ac:dyDescent="0.25">
      <c r="A68" s="46"/>
      <c r="B68" s="14"/>
      <c r="C68" s="14"/>
      <c r="D68" s="14"/>
      <c r="E68" s="14"/>
      <c r="F68" s="14"/>
      <c r="G68" s="15"/>
      <c r="H68" s="16"/>
      <c r="I68" s="17"/>
      <c r="J68" s="42"/>
      <c r="K68" s="15"/>
      <c r="L68" s="16"/>
      <c r="M68" s="18"/>
      <c r="N68" s="30"/>
      <c r="O68" s="16"/>
      <c r="P68" s="19"/>
      <c r="Q68" s="46"/>
      <c r="R68" s="20"/>
      <c r="S68" s="26"/>
      <c r="T68" s="22"/>
      <c r="U68" s="46"/>
      <c r="V68" s="23"/>
      <c r="W68" s="23"/>
      <c r="X68" s="23"/>
      <c r="Y68" s="23"/>
      <c r="Z68" s="82"/>
    </row>
    <row r="69" spans="1:26" x14ac:dyDescent="0.25">
      <c r="A69" s="46"/>
      <c r="B69" s="14"/>
      <c r="C69" s="14"/>
      <c r="D69" s="14"/>
      <c r="E69" s="14"/>
      <c r="F69" s="14"/>
      <c r="G69" s="15"/>
      <c r="H69" s="16"/>
      <c r="I69" s="17"/>
      <c r="J69" s="42"/>
      <c r="K69" s="15"/>
      <c r="L69" s="16"/>
      <c r="M69" s="18"/>
      <c r="N69" s="30"/>
      <c r="O69" s="16"/>
      <c r="P69" s="19"/>
      <c r="Q69" s="46"/>
      <c r="R69" s="20"/>
      <c r="S69" s="26"/>
      <c r="T69" s="22"/>
      <c r="U69" s="46"/>
      <c r="V69" s="23"/>
      <c r="W69" s="23"/>
      <c r="X69" s="23"/>
      <c r="Y69" s="23"/>
      <c r="Z69" s="82"/>
    </row>
    <row r="70" spans="1:26" x14ac:dyDescent="0.25">
      <c r="A70" s="46"/>
      <c r="B70" s="14"/>
      <c r="C70" s="14"/>
      <c r="D70" s="14"/>
      <c r="E70" s="14"/>
      <c r="F70" s="14"/>
      <c r="G70" s="15"/>
      <c r="H70" s="16"/>
      <c r="I70" s="17"/>
      <c r="J70" s="42"/>
      <c r="K70" s="15"/>
      <c r="L70" s="16"/>
      <c r="M70" s="18"/>
      <c r="N70" s="15"/>
      <c r="O70" s="16"/>
      <c r="P70" s="19"/>
      <c r="Q70" s="46"/>
      <c r="R70" s="20"/>
      <c r="S70" s="21"/>
      <c r="T70" s="22"/>
      <c r="U70" s="46"/>
      <c r="V70" s="23"/>
      <c r="W70" s="23"/>
      <c r="X70" s="23"/>
      <c r="Y70" s="23"/>
      <c r="Z70" s="82"/>
    </row>
    <row r="71" spans="1:26" x14ac:dyDescent="0.25">
      <c r="A71" s="46"/>
      <c r="B71" s="14"/>
      <c r="C71" s="14"/>
      <c r="D71" s="14"/>
      <c r="E71" s="14"/>
      <c r="F71" s="14"/>
      <c r="G71" s="15"/>
      <c r="H71" s="16"/>
      <c r="I71" s="17"/>
      <c r="J71" s="42"/>
      <c r="K71" s="15"/>
      <c r="L71" s="16"/>
      <c r="M71" s="18"/>
      <c r="N71" s="15"/>
      <c r="O71" s="16"/>
      <c r="P71" s="19"/>
      <c r="Q71" s="46"/>
      <c r="R71" s="20"/>
      <c r="S71" s="26"/>
      <c r="T71" s="22"/>
      <c r="U71" s="46"/>
      <c r="V71" s="23"/>
      <c r="W71" s="23"/>
      <c r="X71" s="23"/>
      <c r="Y71" s="23"/>
      <c r="Z71" s="82"/>
    </row>
    <row r="72" spans="1:26" x14ac:dyDescent="0.25">
      <c r="A72" s="46"/>
      <c r="B72" s="14"/>
      <c r="C72" s="14"/>
      <c r="D72" s="14"/>
      <c r="E72" s="14"/>
      <c r="F72" s="14"/>
      <c r="G72" s="15"/>
      <c r="H72" s="16"/>
      <c r="I72" s="17"/>
      <c r="J72" s="42"/>
      <c r="K72" s="15"/>
      <c r="L72" s="16"/>
      <c r="M72" s="18"/>
      <c r="N72" s="30"/>
      <c r="O72" s="16"/>
      <c r="P72" s="19"/>
      <c r="Q72" s="46"/>
      <c r="R72" s="20"/>
      <c r="S72" s="26"/>
      <c r="T72" s="22"/>
      <c r="U72" s="46"/>
      <c r="V72" s="23"/>
      <c r="W72" s="23"/>
      <c r="X72" s="23"/>
      <c r="Y72" s="23"/>
      <c r="Z72" s="82"/>
    </row>
    <row r="73" spans="1:26" x14ac:dyDescent="0.25">
      <c r="A73" s="46"/>
      <c r="B73" s="14"/>
      <c r="C73" s="14"/>
      <c r="D73" s="14"/>
      <c r="E73" s="14"/>
      <c r="F73" s="14"/>
      <c r="G73" s="15"/>
      <c r="H73" s="16"/>
      <c r="I73" s="17"/>
      <c r="J73" s="42"/>
      <c r="K73" s="15"/>
      <c r="L73" s="16"/>
      <c r="M73" s="18"/>
      <c r="N73" s="15"/>
      <c r="O73" s="16"/>
      <c r="P73" s="19"/>
      <c r="Q73" s="46"/>
      <c r="R73" s="20"/>
      <c r="S73" s="26"/>
      <c r="T73" s="22"/>
      <c r="U73" s="46"/>
      <c r="V73" s="23"/>
      <c r="W73" s="23"/>
      <c r="X73" s="23"/>
      <c r="Y73" s="23"/>
      <c r="Z73" s="82"/>
    </row>
    <row r="74" spans="1:26" x14ac:dyDescent="0.25">
      <c r="A74" s="46"/>
      <c r="B74" s="14"/>
      <c r="C74" s="14"/>
      <c r="D74" s="14"/>
      <c r="E74" s="14"/>
      <c r="F74" s="14"/>
      <c r="G74" s="15"/>
      <c r="H74" s="16"/>
      <c r="I74" s="17"/>
      <c r="J74" s="42"/>
      <c r="K74" s="15"/>
      <c r="L74" s="16"/>
      <c r="M74" s="18"/>
      <c r="N74" s="15"/>
      <c r="O74" s="16"/>
      <c r="P74" s="19"/>
      <c r="Q74" s="46"/>
      <c r="R74" s="20"/>
      <c r="S74" s="26"/>
      <c r="T74" s="22"/>
      <c r="U74" s="46"/>
      <c r="V74" s="23"/>
      <c r="W74" s="23"/>
      <c r="X74" s="23"/>
      <c r="Y74" s="23"/>
      <c r="Z74" s="82"/>
    </row>
    <row r="75" spans="1:26" x14ac:dyDescent="0.25">
      <c r="A75" s="46"/>
      <c r="B75" s="14"/>
      <c r="C75" s="14"/>
      <c r="D75" s="14"/>
      <c r="E75" s="14"/>
      <c r="F75" s="14"/>
      <c r="G75" s="15"/>
      <c r="H75" s="16"/>
      <c r="I75" s="17"/>
      <c r="J75" s="42"/>
      <c r="K75" s="15"/>
      <c r="L75" s="16"/>
      <c r="M75" s="18"/>
      <c r="N75" s="24"/>
      <c r="O75" s="25"/>
      <c r="P75" s="19"/>
      <c r="Q75" s="46"/>
      <c r="R75" s="20"/>
      <c r="S75" s="26"/>
      <c r="T75" s="27"/>
      <c r="U75" s="46"/>
      <c r="V75" s="23"/>
      <c r="W75" s="23"/>
      <c r="X75" s="23"/>
      <c r="Y75" s="23"/>
      <c r="Z75" s="82"/>
    </row>
    <row r="76" spans="1:26" x14ac:dyDescent="0.25">
      <c r="A76" s="46"/>
      <c r="B76" s="14"/>
      <c r="C76" s="14"/>
      <c r="D76" s="14"/>
      <c r="E76" s="14"/>
      <c r="F76" s="14"/>
      <c r="G76" s="15"/>
      <c r="H76" s="16"/>
      <c r="I76" s="17"/>
      <c r="J76" s="42"/>
      <c r="K76" s="15"/>
      <c r="L76" s="16"/>
      <c r="M76" s="18"/>
      <c r="N76" s="30"/>
      <c r="O76" s="16"/>
      <c r="P76" s="19"/>
      <c r="Q76" s="46"/>
      <c r="R76" s="20"/>
      <c r="S76" s="26"/>
      <c r="T76" s="22"/>
      <c r="U76" s="46"/>
      <c r="V76" s="23"/>
      <c r="W76" s="23"/>
      <c r="X76" s="23"/>
      <c r="Y76" s="23"/>
      <c r="Z76" s="82"/>
    </row>
    <row r="77" spans="1:26" x14ac:dyDescent="0.25">
      <c r="A77" s="46"/>
      <c r="B77" s="14"/>
      <c r="C77" s="14"/>
      <c r="D77" s="14"/>
      <c r="E77" s="14"/>
      <c r="F77" s="14"/>
      <c r="G77" s="15"/>
      <c r="H77" s="16"/>
      <c r="I77" s="17"/>
      <c r="J77" s="42"/>
      <c r="K77" s="15"/>
      <c r="L77" s="16"/>
      <c r="M77" s="18"/>
      <c r="N77" s="15"/>
      <c r="O77" s="16"/>
      <c r="P77" s="19"/>
      <c r="Q77" s="46"/>
      <c r="R77" s="20"/>
      <c r="S77" s="21"/>
      <c r="T77" s="22"/>
      <c r="U77" s="46"/>
      <c r="V77" s="23"/>
      <c r="W77" s="23"/>
      <c r="X77" s="23"/>
      <c r="Y77" s="23"/>
      <c r="Z77" s="82"/>
    </row>
    <row r="78" spans="1:26" x14ac:dyDescent="0.25">
      <c r="A78" s="46"/>
      <c r="B78" s="14"/>
      <c r="C78" s="14"/>
      <c r="D78" s="14"/>
      <c r="E78" s="14"/>
      <c r="F78" s="14"/>
      <c r="G78" s="15"/>
      <c r="H78" s="16"/>
      <c r="I78" s="17"/>
      <c r="J78" s="42"/>
      <c r="K78" s="15"/>
      <c r="L78" s="16"/>
      <c r="M78" s="18"/>
      <c r="N78" s="15"/>
      <c r="O78" s="16"/>
      <c r="P78" s="19"/>
      <c r="Q78" s="46"/>
      <c r="R78" s="20"/>
      <c r="S78" s="26"/>
      <c r="T78" s="22"/>
      <c r="U78" s="46"/>
      <c r="V78" s="23"/>
      <c r="W78" s="23"/>
      <c r="X78" s="23"/>
      <c r="Y78" s="23"/>
      <c r="Z78" s="82"/>
    </row>
    <row r="79" spans="1:26" x14ac:dyDescent="0.25">
      <c r="A79" s="46"/>
      <c r="B79" s="14"/>
      <c r="C79" s="14"/>
      <c r="D79" s="14"/>
      <c r="E79" s="14"/>
      <c r="F79" s="14"/>
      <c r="G79" s="15"/>
      <c r="H79" s="16"/>
      <c r="I79" s="17"/>
      <c r="J79" s="42"/>
      <c r="K79" s="15"/>
      <c r="L79" s="16"/>
      <c r="M79" s="18"/>
      <c r="N79" s="30"/>
      <c r="O79" s="16"/>
      <c r="P79" s="19"/>
      <c r="Q79" s="46"/>
      <c r="R79" s="20"/>
      <c r="S79" s="26"/>
      <c r="T79" s="22"/>
      <c r="U79" s="46"/>
      <c r="V79" s="23"/>
      <c r="W79" s="23"/>
      <c r="X79" s="23"/>
      <c r="Y79" s="23"/>
      <c r="Z79" s="82"/>
    </row>
    <row r="80" spans="1:26" x14ac:dyDescent="0.25">
      <c r="A80" s="46"/>
      <c r="B80" s="14"/>
      <c r="C80" s="14"/>
      <c r="D80" s="14"/>
      <c r="E80" s="14"/>
      <c r="F80" s="14"/>
      <c r="G80" s="15"/>
      <c r="H80" s="16"/>
      <c r="I80" s="17"/>
      <c r="J80" s="42"/>
      <c r="K80" s="15"/>
      <c r="L80" s="16"/>
      <c r="M80" s="18"/>
      <c r="N80" s="24"/>
      <c r="O80" s="25"/>
      <c r="P80" s="19"/>
      <c r="Q80" s="46"/>
      <c r="R80" s="20"/>
      <c r="S80" s="26"/>
      <c r="T80" s="22"/>
      <c r="U80" s="46"/>
      <c r="V80" s="23"/>
      <c r="W80" s="23"/>
      <c r="X80" s="23"/>
      <c r="Y80" s="23"/>
      <c r="Z80" s="82"/>
    </row>
    <row r="81" spans="1:26" x14ac:dyDescent="0.25">
      <c r="A81" s="46"/>
      <c r="B81" s="14"/>
      <c r="C81" s="14"/>
      <c r="D81" s="14"/>
      <c r="E81" s="14"/>
      <c r="F81" s="14"/>
      <c r="G81" s="15"/>
      <c r="H81" s="16"/>
      <c r="I81" s="17"/>
      <c r="J81" s="42"/>
      <c r="K81" s="15"/>
      <c r="L81" s="16"/>
      <c r="M81" s="18"/>
      <c r="N81" s="28"/>
      <c r="O81" s="29"/>
      <c r="P81" s="19"/>
      <c r="Q81" s="46"/>
      <c r="R81" s="20"/>
      <c r="S81" s="26"/>
      <c r="T81" s="22"/>
      <c r="U81" s="46"/>
      <c r="V81" s="23"/>
      <c r="W81" s="23"/>
      <c r="X81" s="23"/>
      <c r="Y81" s="23"/>
      <c r="Z81" s="82"/>
    </row>
    <row r="82" spans="1:26" x14ac:dyDescent="0.25">
      <c r="A82" s="46"/>
      <c r="B82" s="14"/>
      <c r="C82" s="14"/>
      <c r="D82" s="14"/>
      <c r="E82" s="14"/>
      <c r="F82" s="14"/>
      <c r="G82" s="15"/>
      <c r="H82" s="16"/>
      <c r="I82" s="17"/>
      <c r="J82" s="42"/>
      <c r="K82" s="15"/>
      <c r="L82" s="16"/>
      <c r="M82" s="18"/>
      <c r="N82" s="15"/>
      <c r="O82" s="16"/>
      <c r="P82" s="19"/>
      <c r="Q82" s="46"/>
      <c r="R82" s="20"/>
      <c r="S82" s="26"/>
      <c r="T82" s="22"/>
      <c r="U82" s="46"/>
      <c r="V82" s="23"/>
      <c r="W82" s="23"/>
      <c r="X82" s="23"/>
      <c r="Y82" s="23"/>
      <c r="Z82" s="82"/>
    </row>
    <row r="83" spans="1:26" x14ac:dyDescent="0.25">
      <c r="A83" s="46"/>
      <c r="B83" s="14"/>
      <c r="C83" s="14"/>
      <c r="D83" s="14"/>
      <c r="E83" s="14"/>
      <c r="F83" s="14"/>
      <c r="G83" s="15"/>
      <c r="H83" s="16"/>
      <c r="I83" s="17"/>
      <c r="J83" s="42"/>
      <c r="K83" s="15"/>
      <c r="L83" s="16"/>
      <c r="M83" s="18"/>
      <c r="N83" s="15"/>
      <c r="O83" s="16"/>
      <c r="P83" s="19"/>
      <c r="Q83" s="46"/>
      <c r="R83" s="20"/>
      <c r="S83" s="26"/>
      <c r="T83" s="22"/>
      <c r="U83" s="46"/>
      <c r="V83" s="23"/>
      <c r="W83" s="23"/>
      <c r="X83" s="23"/>
      <c r="Y83" s="23"/>
      <c r="Z83" s="82"/>
    </row>
    <row r="84" spans="1:26" x14ac:dyDescent="0.25">
      <c r="A84" s="46"/>
      <c r="B84" s="14"/>
      <c r="C84" s="14"/>
      <c r="D84" s="14"/>
      <c r="E84" s="14"/>
      <c r="F84" s="14"/>
      <c r="G84" s="15"/>
      <c r="H84" s="16"/>
      <c r="I84" s="17"/>
      <c r="J84" s="42"/>
      <c r="K84" s="15"/>
      <c r="L84" s="16"/>
      <c r="M84" s="18"/>
      <c r="N84" s="30"/>
      <c r="O84" s="16"/>
      <c r="P84" s="19"/>
      <c r="Q84" s="46"/>
      <c r="R84" s="20"/>
      <c r="S84" s="21"/>
      <c r="T84" s="22"/>
      <c r="U84" s="46"/>
      <c r="V84" s="23"/>
      <c r="W84" s="23"/>
      <c r="X84" s="23"/>
      <c r="Y84" s="23"/>
      <c r="Z84" s="82"/>
    </row>
    <row r="85" spans="1:26" s="32" customFormat="1" x14ac:dyDescent="0.25">
      <c r="A85" s="46"/>
      <c r="B85" s="14"/>
      <c r="C85" s="14"/>
      <c r="D85" s="14"/>
      <c r="E85" s="14"/>
      <c r="F85" s="14"/>
      <c r="G85" s="15"/>
      <c r="H85" s="16"/>
      <c r="I85" s="17"/>
      <c r="J85" s="42"/>
      <c r="K85" s="15"/>
      <c r="L85" s="16"/>
      <c r="M85" s="18"/>
      <c r="N85" s="30"/>
      <c r="O85" s="16"/>
      <c r="P85" s="19"/>
      <c r="Q85" s="46"/>
      <c r="R85" s="20"/>
      <c r="S85" s="21"/>
      <c r="T85" s="22"/>
      <c r="U85" s="46"/>
      <c r="V85" s="23"/>
      <c r="W85" s="23"/>
      <c r="X85" s="23"/>
      <c r="Y85" s="23"/>
      <c r="Z85" s="82"/>
    </row>
    <row r="86" spans="1:26" x14ac:dyDescent="0.25">
      <c r="A86" s="46"/>
      <c r="B86" s="14"/>
      <c r="C86" s="14"/>
      <c r="D86" s="14"/>
      <c r="E86" s="14"/>
      <c r="F86" s="14"/>
      <c r="G86" s="15"/>
      <c r="H86" s="16"/>
      <c r="I86" s="17"/>
      <c r="J86" s="42"/>
      <c r="K86" s="15"/>
      <c r="L86" s="16"/>
      <c r="M86" s="18"/>
      <c r="N86" s="15"/>
      <c r="O86" s="16"/>
      <c r="P86" s="19"/>
      <c r="Q86" s="46"/>
      <c r="R86" s="20"/>
      <c r="S86" s="26"/>
      <c r="T86" s="22"/>
      <c r="U86" s="46"/>
      <c r="V86" s="23"/>
      <c r="W86" s="23"/>
      <c r="X86" s="23"/>
      <c r="Y86" s="23"/>
      <c r="Z86" s="82"/>
    </row>
    <row r="87" spans="1:26" x14ac:dyDescent="0.25">
      <c r="A87" s="46"/>
      <c r="B87" s="14"/>
      <c r="C87" s="14"/>
      <c r="D87" s="14"/>
      <c r="E87" s="14"/>
      <c r="F87" s="14"/>
      <c r="G87" s="15"/>
      <c r="H87" s="16"/>
      <c r="I87" s="17"/>
      <c r="J87" s="42"/>
      <c r="K87" s="15"/>
      <c r="L87" s="16"/>
      <c r="M87" s="18"/>
      <c r="N87" s="15"/>
      <c r="O87" s="16"/>
      <c r="P87" s="19"/>
      <c r="Q87" s="46"/>
      <c r="R87" s="20"/>
      <c r="S87" s="26"/>
      <c r="T87" s="22"/>
      <c r="U87" s="46"/>
      <c r="V87" s="23"/>
      <c r="W87" s="23"/>
      <c r="X87" s="23"/>
      <c r="Y87" s="23"/>
      <c r="Z87" s="82"/>
    </row>
    <row r="88" spans="1:26" x14ac:dyDescent="0.25">
      <c r="A88" s="46"/>
      <c r="B88" s="14"/>
      <c r="C88" s="14"/>
      <c r="D88" s="14"/>
      <c r="E88" s="14"/>
      <c r="F88" s="14"/>
      <c r="G88" s="15"/>
      <c r="H88" s="16"/>
      <c r="I88" s="17"/>
      <c r="J88" s="42"/>
      <c r="K88" s="15"/>
      <c r="L88" s="16"/>
      <c r="M88" s="18"/>
      <c r="N88" s="15"/>
      <c r="O88" s="16"/>
      <c r="P88" s="19"/>
      <c r="Q88" s="46"/>
      <c r="R88" s="20"/>
      <c r="S88" s="21"/>
      <c r="T88" s="22"/>
      <c r="U88" s="46"/>
      <c r="V88" s="23"/>
      <c r="W88" s="23"/>
      <c r="X88" s="23"/>
      <c r="Y88" s="23"/>
      <c r="Z88" s="82"/>
    </row>
    <row r="89" spans="1:26" x14ac:dyDescent="0.25">
      <c r="A89" s="46"/>
      <c r="B89" s="14"/>
      <c r="C89" s="14"/>
      <c r="D89" s="14"/>
      <c r="E89" s="14"/>
      <c r="F89" s="14"/>
      <c r="G89" s="15"/>
      <c r="H89" s="16"/>
      <c r="I89" s="17"/>
      <c r="J89" s="42"/>
      <c r="K89" s="15"/>
      <c r="L89" s="16"/>
      <c r="M89" s="18"/>
      <c r="N89" s="30"/>
      <c r="O89" s="16"/>
      <c r="P89" s="19"/>
      <c r="Q89" s="46"/>
      <c r="R89" s="20"/>
      <c r="S89" s="26"/>
      <c r="T89" s="22"/>
      <c r="U89" s="46"/>
      <c r="V89" s="23"/>
      <c r="W89" s="23"/>
      <c r="X89" s="23"/>
      <c r="Y89" s="23"/>
      <c r="Z89" s="82"/>
    </row>
    <row r="90" spans="1:26" x14ac:dyDescent="0.25">
      <c r="A90" s="46"/>
      <c r="B90" s="14"/>
      <c r="C90" s="14"/>
      <c r="D90" s="14"/>
      <c r="E90" s="14"/>
      <c r="F90" s="14"/>
      <c r="G90" s="15"/>
      <c r="H90" s="16"/>
      <c r="I90" s="17"/>
      <c r="J90" s="42"/>
      <c r="K90" s="15"/>
      <c r="L90" s="16"/>
      <c r="M90" s="18"/>
      <c r="N90" s="15"/>
      <c r="O90" s="16"/>
      <c r="P90" s="19"/>
      <c r="Q90" s="46"/>
      <c r="R90" s="20"/>
      <c r="S90" s="26"/>
      <c r="T90" s="22"/>
      <c r="U90" s="46"/>
      <c r="V90" s="23"/>
      <c r="W90" s="23"/>
      <c r="X90" s="23"/>
      <c r="Y90" s="23"/>
      <c r="Z90" s="82"/>
    </row>
    <row r="91" spans="1:26" x14ac:dyDescent="0.25">
      <c r="A91" s="46"/>
      <c r="B91" s="14"/>
      <c r="C91" s="14"/>
      <c r="D91" s="14"/>
      <c r="E91" s="14"/>
      <c r="F91" s="14"/>
      <c r="G91" s="15"/>
      <c r="H91" s="16"/>
      <c r="I91" s="17"/>
      <c r="J91" s="42"/>
      <c r="K91" s="15"/>
      <c r="L91" s="16"/>
      <c r="M91" s="18"/>
      <c r="N91" s="30"/>
      <c r="O91" s="16"/>
      <c r="P91" s="19"/>
      <c r="Q91" s="46"/>
      <c r="R91" s="20"/>
      <c r="S91" s="26"/>
      <c r="T91" s="22"/>
      <c r="U91" s="46"/>
      <c r="V91" s="23"/>
      <c r="W91" s="23"/>
      <c r="X91" s="23"/>
      <c r="Y91" s="23"/>
      <c r="Z91" s="82"/>
    </row>
    <row r="92" spans="1:26" x14ac:dyDescent="0.25">
      <c r="A92" s="46"/>
      <c r="B92" s="14"/>
      <c r="C92" s="14"/>
      <c r="D92" s="14"/>
      <c r="E92" s="14"/>
      <c r="F92" s="14"/>
      <c r="G92" s="15"/>
      <c r="H92" s="16"/>
      <c r="I92" s="17"/>
      <c r="J92" s="42"/>
      <c r="K92" s="15"/>
      <c r="L92" s="16"/>
      <c r="M92" s="18"/>
      <c r="N92" s="15"/>
      <c r="O92" s="16"/>
      <c r="P92" s="19"/>
      <c r="Q92" s="46"/>
      <c r="R92" s="20"/>
      <c r="S92" s="21"/>
      <c r="T92" s="22"/>
      <c r="U92" s="46"/>
      <c r="V92" s="23"/>
      <c r="W92" s="23"/>
      <c r="X92" s="23"/>
      <c r="Y92" s="23"/>
      <c r="Z92" s="82"/>
    </row>
    <row r="93" spans="1:26" x14ac:dyDescent="0.25">
      <c r="A93" s="46"/>
      <c r="B93" s="14"/>
      <c r="C93" s="14"/>
      <c r="D93" s="14"/>
      <c r="E93" s="14"/>
      <c r="F93" s="14"/>
      <c r="G93" s="15"/>
      <c r="H93" s="16"/>
      <c r="I93" s="17"/>
      <c r="J93" s="42"/>
      <c r="K93" s="15"/>
      <c r="L93" s="16"/>
      <c r="M93" s="18"/>
      <c r="N93" s="15"/>
      <c r="O93" s="16"/>
      <c r="P93" s="19"/>
      <c r="Q93" s="46"/>
      <c r="R93" s="20"/>
      <c r="S93" s="26"/>
      <c r="T93" s="22"/>
      <c r="U93" s="46"/>
      <c r="V93" s="23"/>
      <c r="W93" s="23"/>
      <c r="X93" s="23"/>
      <c r="Y93" s="23"/>
      <c r="Z93" s="82"/>
    </row>
    <row r="94" spans="1:26" x14ac:dyDescent="0.25">
      <c r="A94" s="46"/>
      <c r="B94" s="14"/>
      <c r="C94" s="14"/>
      <c r="D94" s="14"/>
      <c r="E94" s="14"/>
      <c r="F94" s="14"/>
      <c r="G94" s="15"/>
      <c r="H94" s="16"/>
      <c r="I94" s="17"/>
      <c r="J94" s="42"/>
      <c r="K94" s="15"/>
      <c r="L94" s="16"/>
      <c r="M94" s="18"/>
      <c r="N94" s="30"/>
      <c r="O94" s="16"/>
      <c r="P94" s="19"/>
      <c r="Q94" s="46"/>
      <c r="R94" s="20"/>
      <c r="S94" s="26"/>
      <c r="T94" s="22"/>
      <c r="U94" s="46"/>
      <c r="V94" s="23"/>
      <c r="W94" s="23"/>
      <c r="X94" s="23"/>
      <c r="Y94" s="23"/>
      <c r="Z94" s="82"/>
    </row>
    <row r="95" spans="1:26" x14ac:dyDescent="0.25">
      <c r="A95" s="46"/>
      <c r="B95" s="14"/>
      <c r="C95" s="14"/>
      <c r="D95" s="14"/>
      <c r="E95" s="14"/>
      <c r="F95" s="14"/>
      <c r="G95" s="15"/>
      <c r="H95" s="16"/>
      <c r="I95" s="17"/>
      <c r="J95" s="42"/>
      <c r="K95" s="15"/>
      <c r="L95" s="16"/>
      <c r="M95" s="18"/>
      <c r="N95" s="15"/>
      <c r="O95" s="16"/>
      <c r="P95" s="19"/>
      <c r="Q95" s="46"/>
      <c r="R95" s="20"/>
      <c r="S95" s="26"/>
      <c r="T95" s="22"/>
      <c r="U95" s="46"/>
      <c r="V95" s="23"/>
      <c r="W95" s="23"/>
      <c r="X95" s="23"/>
      <c r="Y95" s="23"/>
      <c r="Z95" s="82"/>
    </row>
    <row r="96" spans="1:26" x14ac:dyDescent="0.25">
      <c r="A96" s="46"/>
      <c r="B96" s="14"/>
      <c r="C96" s="14"/>
      <c r="D96" s="14"/>
      <c r="E96" s="14"/>
      <c r="F96" s="14"/>
      <c r="G96" s="15"/>
      <c r="H96" s="16"/>
      <c r="I96" s="17"/>
      <c r="J96" s="42"/>
      <c r="K96" s="15"/>
      <c r="L96" s="16"/>
      <c r="M96" s="18"/>
      <c r="N96" s="33"/>
      <c r="O96" s="25"/>
      <c r="P96" s="19"/>
      <c r="Q96" s="46"/>
      <c r="R96" s="20"/>
      <c r="S96" s="21"/>
      <c r="T96" s="22"/>
      <c r="U96" s="46"/>
      <c r="V96" s="23"/>
      <c r="W96" s="23"/>
      <c r="X96" s="23"/>
      <c r="Y96" s="23"/>
      <c r="Z96" s="82"/>
    </row>
    <row r="97" spans="1:26" x14ac:dyDescent="0.25">
      <c r="A97" s="46"/>
      <c r="B97" s="14"/>
      <c r="C97" s="14"/>
      <c r="D97" s="14"/>
      <c r="E97" s="14"/>
      <c r="F97" s="14"/>
      <c r="G97" s="15"/>
      <c r="H97" s="16"/>
      <c r="I97" s="17"/>
      <c r="J97" s="42"/>
      <c r="K97" s="15"/>
      <c r="L97" s="16"/>
      <c r="M97" s="18"/>
      <c r="N97" s="15"/>
      <c r="O97" s="16"/>
      <c r="P97" s="19"/>
      <c r="Q97" s="46"/>
      <c r="R97" s="20"/>
      <c r="S97" s="21"/>
      <c r="T97" s="22"/>
      <c r="U97" s="46"/>
      <c r="V97" s="23"/>
      <c r="W97" s="23"/>
      <c r="X97" s="23"/>
      <c r="Y97" s="23"/>
      <c r="Z97" s="82"/>
    </row>
    <row r="98" spans="1:26" x14ac:dyDescent="0.25">
      <c r="A98" s="46"/>
      <c r="B98" s="14"/>
      <c r="C98" s="14"/>
      <c r="D98" s="14"/>
      <c r="E98" s="14"/>
      <c r="F98" s="14"/>
      <c r="G98" s="15"/>
      <c r="H98" s="16"/>
      <c r="I98" s="17"/>
      <c r="J98" s="42"/>
      <c r="K98" s="15"/>
      <c r="L98" s="16"/>
      <c r="M98" s="18"/>
      <c r="N98" s="15"/>
      <c r="O98" s="16"/>
      <c r="P98" s="19"/>
      <c r="Q98" s="46"/>
      <c r="R98" s="20"/>
      <c r="S98" s="21"/>
      <c r="T98" s="22"/>
      <c r="U98" s="46"/>
      <c r="V98" s="23"/>
      <c r="W98" s="23"/>
      <c r="X98" s="23"/>
      <c r="Y98" s="23"/>
      <c r="Z98" s="82"/>
    </row>
    <row r="99" spans="1:26" x14ac:dyDescent="0.25">
      <c r="A99" s="46"/>
      <c r="B99" s="14"/>
      <c r="C99" s="14"/>
      <c r="D99" s="14"/>
      <c r="E99" s="14"/>
      <c r="F99" s="14"/>
      <c r="G99" s="15"/>
      <c r="H99" s="16"/>
      <c r="I99" s="17"/>
      <c r="J99" s="42"/>
      <c r="K99" s="15"/>
      <c r="L99" s="16"/>
      <c r="M99" s="18"/>
      <c r="N99" s="30"/>
      <c r="O99" s="16"/>
      <c r="P99" s="19"/>
      <c r="Q99" s="46"/>
      <c r="R99" s="20"/>
      <c r="S99" s="21"/>
      <c r="T99" s="22"/>
      <c r="U99" s="46"/>
      <c r="V99" s="23"/>
      <c r="W99" s="23"/>
      <c r="X99" s="23"/>
      <c r="Y99" s="23"/>
      <c r="Z99" s="82"/>
    </row>
    <row r="100" spans="1:26" x14ac:dyDescent="0.25">
      <c r="A100" s="46"/>
      <c r="B100" s="14"/>
      <c r="C100" s="14"/>
      <c r="D100" s="14"/>
      <c r="E100" s="14"/>
      <c r="F100" s="14"/>
      <c r="G100" s="15"/>
      <c r="H100" s="16"/>
      <c r="I100" s="17"/>
      <c r="J100" s="42"/>
      <c r="K100" s="15"/>
      <c r="L100" s="16"/>
      <c r="M100" s="18"/>
      <c r="N100" s="30"/>
      <c r="O100" s="16"/>
      <c r="P100" s="19"/>
      <c r="Q100" s="46"/>
      <c r="R100" s="20"/>
      <c r="S100" s="21"/>
      <c r="T100" s="22"/>
      <c r="U100" s="46"/>
      <c r="V100" s="23"/>
      <c r="W100" s="23"/>
      <c r="X100" s="23"/>
      <c r="Y100" s="23"/>
      <c r="Z100" s="82"/>
    </row>
    <row r="101" spans="1:26" x14ac:dyDescent="0.25">
      <c r="A101" s="46"/>
      <c r="B101" s="14"/>
      <c r="C101" s="14"/>
      <c r="D101" s="14"/>
      <c r="E101" s="14"/>
      <c r="F101" s="14"/>
      <c r="G101" s="15"/>
      <c r="H101" s="16"/>
      <c r="I101" s="17"/>
      <c r="J101" s="42"/>
      <c r="K101" s="15"/>
      <c r="L101" s="16"/>
      <c r="M101" s="18"/>
      <c r="N101" s="30"/>
      <c r="O101" s="16"/>
      <c r="P101" s="19"/>
      <c r="Q101" s="46"/>
      <c r="R101" s="20"/>
      <c r="S101" s="21"/>
      <c r="T101" s="22"/>
      <c r="U101" s="46"/>
      <c r="V101" s="23"/>
      <c r="W101" s="23"/>
      <c r="X101" s="23"/>
      <c r="Y101" s="23"/>
      <c r="Z101" s="82"/>
    </row>
    <row r="102" spans="1:26" x14ac:dyDescent="0.25">
      <c r="A102" s="46"/>
      <c r="B102" s="14"/>
      <c r="C102" s="14"/>
      <c r="D102" s="14"/>
      <c r="E102" s="14"/>
      <c r="F102" s="14"/>
      <c r="G102" s="15"/>
      <c r="H102" s="16"/>
      <c r="I102" s="17"/>
      <c r="J102" s="42"/>
      <c r="K102" s="15"/>
      <c r="L102" s="16"/>
      <c r="M102" s="18"/>
      <c r="N102" s="30"/>
      <c r="O102" s="16"/>
      <c r="P102" s="19"/>
      <c r="Q102" s="46"/>
      <c r="R102" s="20"/>
      <c r="S102" s="21"/>
      <c r="T102" s="22"/>
      <c r="U102" s="46"/>
      <c r="V102" s="23"/>
      <c r="W102" s="23"/>
      <c r="X102" s="23"/>
      <c r="Y102" s="23"/>
      <c r="Z102" s="82"/>
    </row>
    <row r="103" spans="1:26" x14ac:dyDescent="0.25">
      <c r="A103" s="46"/>
      <c r="B103" s="14"/>
      <c r="C103" s="14"/>
      <c r="D103" s="14"/>
      <c r="E103" s="14"/>
      <c r="F103" s="14"/>
      <c r="G103" s="15"/>
      <c r="H103" s="16"/>
      <c r="I103" s="17"/>
      <c r="J103" s="42"/>
      <c r="K103" s="15"/>
      <c r="L103" s="16"/>
      <c r="M103" s="18"/>
      <c r="N103" s="15"/>
      <c r="O103" s="16"/>
      <c r="P103" s="19"/>
      <c r="Q103" s="46"/>
      <c r="R103" s="20"/>
      <c r="S103" s="21"/>
      <c r="T103" s="22"/>
      <c r="U103" s="46"/>
      <c r="V103" s="23"/>
      <c r="W103" s="23"/>
      <c r="X103" s="23"/>
      <c r="Y103" s="23"/>
      <c r="Z103" s="82"/>
    </row>
    <row r="104" spans="1:26" x14ac:dyDescent="0.25">
      <c r="A104" s="46"/>
      <c r="B104" s="14"/>
      <c r="C104" s="14"/>
      <c r="D104" s="14"/>
      <c r="E104" s="14"/>
      <c r="F104" s="14"/>
      <c r="G104" s="15"/>
      <c r="H104" s="16"/>
      <c r="I104" s="17"/>
      <c r="J104" s="42"/>
      <c r="K104" s="15"/>
      <c r="L104" s="16"/>
      <c r="M104" s="18"/>
      <c r="N104" s="15"/>
      <c r="O104" s="16"/>
      <c r="P104" s="19"/>
      <c r="Q104" s="46"/>
      <c r="R104" s="20"/>
      <c r="S104" s="21"/>
      <c r="T104" s="22"/>
      <c r="U104" s="46"/>
      <c r="V104" s="23"/>
      <c r="W104" s="23"/>
      <c r="X104" s="23"/>
      <c r="Y104" s="23"/>
      <c r="Z104" s="82"/>
    </row>
    <row r="105" spans="1:26" x14ac:dyDescent="0.25">
      <c r="A105" s="46"/>
      <c r="B105" s="14"/>
      <c r="C105" s="14"/>
      <c r="D105" s="14"/>
      <c r="E105" s="14"/>
      <c r="F105" s="14"/>
      <c r="G105" s="15"/>
      <c r="H105" s="16"/>
      <c r="I105" s="17"/>
      <c r="J105" s="42"/>
      <c r="K105" s="15"/>
      <c r="L105" s="16"/>
      <c r="M105" s="18"/>
      <c r="N105" s="15"/>
      <c r="O105" s="16"/>
      <c r="P105" s="19"/>
      <c r="Q105" s="46"/>
      <c r="R105" s="20"/>
      <c r="S105" s="21"/>
      <c r="T105" s="27"/>
      <c r="U105" s="46"/>
      <c r="V105" s="23"/>
      <c r="W105" s="23"/>
      <c r="X105" s="23"/>
      <c r="Y105" s="23"/>
      <c r="Z105" s="82"/>
    </row>
    <row r="106" spans="1:26" x14ac:dyDescent="0.25">
      <c r="A106" s="46"/>
      <c r="B106" s="14"/>
      <c r="C106" s="14"/>
      <c r="D106" s="14"/>
      <c r="E106" s="14"/>
      <c r="F106" s="14"/>
      <c r="G106" s="15"/>
      <c r="H106" s="16"/>
      <c r="I106" s="17"/>
      <c r="J106" s="42"/>
      <c r="K106" s="15"/>
      <c r="L106" s="16"/>
      <c r="M106" s="18"/>
      <c r="N106" s="15"/>
      <c r="O106" s="16"/>
      <c r="P106" s="19"/>
      <c r="Q106" s="46"/>
      <c r="R106" s="20"/>
      <c r="S106" s="21"/>
      <c r="T106" s="22"/>
      <c r="U106" s="46"/>
      <c r="V106" s="23"/>
      <c r="W106" s="23"/>
      <c r="X106" s="23"/>
      <c r="Y106" s="23"/>
      <c r="Z106" s="82"/>
    </row>
    <row r="107" spans="1:26" x14ac:dyDescent="0.25">
      <c r="A107" s="46"/>
      <c r="B107" s="14"/>
      <c r="C107" s="14"/>
      <c r="D107" s="14"/>
      <c r="E107" s="14"/>
      <c r="F107" s="14"/>
      <c r="G107" s="15"/>
      <c r="H107" s="16"/>
      <c r="I107" s="17"/>
      <c r="J107" s="42"/>
      <c r="K107" s="15"/>
      <c r="L107" s="16"/>
      <c r="M107" s="18"/>
      <c r="N107" s="15"/>
      <c r="O107" s="16"/>
      <c r="P107" s="19"/>
      <c r="Q107" s="46"/>
      <c r="R107" s="20"/>
      <c r="S107" s="21"/>
      <c r="T107" s="22"/>
      <c r="U107" s="46"/>
      <c r="V107" s="23"/>
      <c r="W107" s="23"/>
      <c r="X107" s="23"/>
      <c r="Y107" s="23"/>
      <c r="Z107" s="82"/>
    </row>
    <row r="108" spans="1:26" x14ac:dyDescent="0.25">
      <c r="A108" s="46"/>
      <c r="B108" s="14"/>
      <c r="C108" s="14"/>
      <c r="D108" s="14"/>
      <c r="E108" s="14"/>
      <c r="F108" s="14"/>
      <c r="G108" s="15"/>
      <c r="H108" s="16"/>
      <c r="I108" s="17"/>
      <c r="J108" s="42"/>
      <c r="K108" s="15"/>
      <c r="L108" s="16"/>
      <c r="M108" s="18"/>
      <c r="N108" s="15"/>
      <c r="O108" s="16"/>
      <c r="P108" s="19"/>
      <c r="Q108" s="46"/>
      <c r="R108" s="20"/>
      <c r="S108" s="21"/>
      <c r="T108" s="22"/>
      <c r="U108" s="46"/>
      <c r="V108" s="23"/>
      <c r="W108" s="23"/>
      <c r="X108" s="23"/>
      <c r="Y108" s="23"/>
      <c r="Z108" s="82"/>
    </row>
    <row r="109" spans="1:26" x14ac:dyDescent="0.25">
      <c r="A109" s="46"/>
      <c r="B109" s="14"/>
      <c r="C109" s="14"/>
      <c r="D109" s="14"/>
      <c r="E109" s="14"/>
      <c r="F109" s="14"/>
      <c r="G109" s="15"/>
      <c r="H109" s="16"/>
      <c r="I109" s="17"/>
      <c r="J109" s="42"/>
      <c r="K109" s="15"/>
      <c r="L109" s="16"/>
      <c r="M109" s="18"/>
      <c r="N109" s="15"/>
      <c r="O109" s="16"/>
      <c r="P109" s="19"/>
      <c r="Q109" s="46"/>
      <c r="R109" s="20"/>
      <c r="S109" s="21"/>
      <c r="T109" s="22"/>
      <c r="U109" s="46"/>
      <c r="V109" s="23"/>
      <c r="W109" s="23"/>
      <c r="X109" s="23"/>
      <c r="Y109" s="23"/>
      <c r="Z109" s="82"/>
    </row>
    <row r="110" spans="1:26" x14ac:dyDescent="0.25">
      <c r="A110" s="46"/>
      <c r="B110" s="14"/>
      <c r="C110" s="14"/>
      <c r="D110" s="14"/>
      <c r="E110" s="14"/>
      <c r="F110" s="14"/>
      <c r="G110" s="15"/>
      <c r="H110" s="16"/>
      <c r="I110" s="17"/>
      <c r="J110" s="42"/>
      <c r="K110" s="15"/>
      <c r="L110" s="16"/>
      <c r="M110" s="18"/>
      <c r="N110" s="30"/>
      <c r="O110" s="16"/>
      <c r="P110" s="19"/>
      <c r="Q110" s="46"/>
      <c r="R110" s="20"/>
      <c r="S110" s="21"/>
      <c r="T110" s="22"/>
      <c r="U110" s="46"/>
      <c r="V110" s="23"/>
      <c r="W110" s="23"/>
      <c r="X110" s="23"/>
      <c r="Y110" s="23"/>
      <c r="Z110" s="82"/>
    </row>
    <row r="111" spans="1:26" x14ac:dyDescent="0.25">
      <c r="A111" s="46"/>
      <c r="B111" s="14"/>
      <c r="C111" s="14"/>
      <c r="D111" s="14"/>
      <c r="E111" s="14"/>
      <c r="F111" s="14"/>
      <c r="G111" s="15"/>
      <c r="H111" s="16"/>
      <c r="I111" s="17"/>
      <c r="J111" s="42"/>
      <c r="K111" s="15"/>
      <c r="L111" s="16"/>
      <c r="M111" s="18"/>
      <c r="N111" s="30"/>
      <c r="O111" s="16"/>
      <c r="P111" s="19"/>
      <c r="Q111" s="46"/>
      <c r="R111" s="20"/>
      <c r="S111" s="21"/>
      <c r="T111" s="22"/>
      <c r="U111" s="46"/>
      <c r="V111" s="23"/>
      <c r="W111" s="23"/>
      <c r="X111" s="23"/>
      <c r="Y111" s="23"/>
      <c r="Z111" s="82"/>
    </row>
    <row r="112" spans="1:26" s="32" customFormat="1" x14ac:dyDescent="0.25">
      <c r="A112" s="46"/>
      <c r="B112" s="14"/>
      <c r="C112" s="14"/>
      <c r="D112" s="14"/>
      <c r="E112" s="14"/>
      <c r="F112" s="14"/>
      <c r="G112" s="15"/>
      <c r="H112" s="16"/>
      <c r="I112" s="17"/>
      <c r="J112" s="42"/>
      <c r="K112" s="15"/>
      <c r="L112" s="16"/>
      <c r="M112" s="18"/>
      <c r="N112" s="30"/>
      <c r="O112" s="16"/>
      <c r="P112" s="19"/>
      <c r="Q112" s="46"/>
      <c r="R112" s="20"/>
      <c r="S112" s="21"/>
      <c r="T112" s="22"/>
      <c r="U112" s="46"/>
      <c r="V112" s="23"/>
      <c r="W112" s="23"/>
      <c r="X112" s="23"/>
      <c r="Y112" s="23"/>
      <c r="Z112" s="82"/>
    </row>
    <row r="113" spans="1:26" x14ac:dyDescent="0.25">
      <c r="A113" s="46"/>
      <c r="B113" s="14"/>
      <c r="C113" s="14"/>
      <c r="D113" s="14"/>
      <c r="E113" s="14"/>
      <c r="F113" s="14"/>
      <c r="G113" s="15"/>
      <c r="H113" s="16"/>
      <c r="I113" s="17"/>
      <c r="J113" s="42"/>
      <c r="K113" s="15"/>
      <c r="L113" s="16"/>
      <c r="M113" s="18"/>
      <c r="N113" s="15"/>
      <c r="O113" s="16"/>
      <c r="P113" s="19"/>
      <c r="Q113" s="46"/>
      <c r="R113" s="20"/>
      <c r="S113" s="21"/>
      <c r="T113" s="22"/>
      <c r="U113" s="46"/>
      <c r="V113" s="23"/>
      <c r="W113" s="23"/>
      <c r="X113" s="23"/>
      <c r="Y113" s="23"/>
      <c r="Z113" s="82"/>
    </row>
    <row r="114" spans="1:26" x14ac:dyDescent="0.25">
      <c r="A114" s="46"/>
      <c r="B114" s="14"/>
      <c r="C114" s="14"/>
      <c r="D114" s="14"/>
      <c r="E114" s="14"/>
      <c r="F114" s="14"/>
      <c r="G114" s="15"/>
      <c r="H114" s="16"/>
      <c r="I114" s="17"/>
      <c r="J114" s="42"/>
      <c r="K114" s="15"/>
      <c r="L114" s="16"/>
      <c r="M114" s="18"/>
      <c r="N114" s="30"/>
      <c r="O114" s="16"/>
      <c r="P114" s="19"/>
      <c r="Q114" s="46"/>
      <c r="R114" s="20"/>
      <c r="S114" s="21"/>
      <c r="T114" s="22"/>
      <c r="U114" s="46"/>
      <c r="V114" s="23"/>
      <c r="W114" s="23"/>
      <c r="X114" s="23"/>
      <c r="Y114" s="23"/>
      <c r="Z114" s="82"/>
    </row>
    <row r="115" spans="1:26" x14ac:dyDescent="0.25">
      <c r="A115" s="46"/>
      <c r="B115" s="14"/>
      <c r="C115" s="14"/>
      <c r="D115" s="14"/>
      <c r="E115" s="14"/>
      <c r="F115" s="14"/>
      <c r="G115" s="15"/>
      <c r="H115" s="16"/>
      <c r="I115" s="17"/>
      <c r="J115" s="42"/>
      <c r="K115" s="15"/>
      <c r="L115" s="16"/>
      <c r="M115" s="18"/>
      <c r="N115" s="15"/>
      <c r="O115" s="16"/>
      <c r="P115" s="19"/>
      <c r="Q115" s="46"/>
      <c r="R115" s="20"/>
      <c r="S115" s="21"/>
      <c r="T115" s="22"/>
      <c r="U115" s="46"/>
      <c r="V115" s="23"/>
      <c r="W115" s="23"/>
      <c r="X115" s="23"/>
      <c r="Y115" s="23"/>
      <c r="Z115" s="82"/>
    </row>
    <row r="116" spans="1:26" x14ac:dyDescent="0.25">
      <c r="A116" s="46"/>
      <c r="B116" s="14"/>
      <c r="C116" s="14"/>
      <c r="D116" s="14"/>
      <c r="E116" s="14"/>
      <c r="F116" s="14"/>
      <c r="G116" s="15"/>
      <c r="H116" s="16"/>
      <c r="I116" s="17"/>
      <c r="J116" s="42"/>
      <c r="K116" s="15"/>
      <c r="L116" s="16"/>
      <c r="M116" s="18"/>
      <c r="N116" s="30"/>
      <c r="O116" s="16"/>
      <c r="P116" s="19"/>
      <c r="Q116" s="46"/>
      <c r="R116" s="20"/>
      <c r="S116" s="21"/>
      <c r="T116" s="22"/>
      <c r="U116" s="46"/>
      <c r="V116" s="23"/>
      <c r="W116" s="23"/>
      <c r="X116" s="23"/>
      <c r="Y116" s="23"/>
      <c r="Z116" s="82"/>
    </row>
    <row r="117" spans="1:26" x14ac:dyDescent="0.25">
      <c r="A117" s="46"/>
      <c r="B117" s="14"/>
      <c r="C117" s="14"/>
      <c r="D117" s="14"/>
      <c r="E117" s="14"/>
      <c r="F117" s="14"/>
      <c r="G117" s="15"/>
      <c r="H117" s="16"/>
      <c r="I117" s="17"/>
      <c r="J117" s="42"/>
      <c r="K117" s="15"/>
      <c r="L117" s="16"/>
      <c r="M117" s="18"/>
      <c r="N117" s="15"/>
      <c r="O117" s="16"/>
      <c r="P117" s="19"/>
      <c r="Q117" s="46"/>
      <c r="R117" s="20"/>
      <c r="S117" s="21"/>
      <c r="T117" s="22"/>
      <c r="U117" s="46"/>
      <c r="V117" s="23"/>
      <c r="W117" s="23"/>
      <c r="X117" s="23"/>
      <c r="Y117" s="23"/>
      <c r="Z117" s="82"/>
    </row>
    <row r="118" spans="1:26" x14ac:dyDescent="0.25">
      <c r="A118" s="46"/>
      <c r="B118" s="14"/>
      <c r="C118" s="14"/>
      <c r="D118" s="14"/>
      <c r="E118" s="14"/>
      <c r="F118" s="14"/>
      <c r="G118" s="15"/>
      <c r="H118" s="16"/>
      <c r="I118" s="17"/>
      <c r="J118" s="42"/>
      <c r="K118" s="15"/>
      <c r="L118" s="16"/>
      <c r="M118" s="18"/>
      <c r="N118" s="15"/>
      <c r="O118" s="16"/>
      <c r="P118" s="19"/>
      <c r="Q118" s="46"/>
      <c r="R118" s="20"/>
      <c r="S118" s="21"/>
      <c r="T118" s="22"/>
      <c r="U118" s="46"/>
      <c r="V118" s="23"/>
      <c r="W118" s="23"/>
      <c r="X118" s="23"/>
      <c r="Y118" s="23"/>
      <c r="Z118" s="82"/>
    </row>
    <row r="119" spans="1:26" x14ac:dyDescent="0.25">
      <c r="A119" s="46"/>
      <c r="B119" s="14"/>
      <c r="C119" s="14"/>
      <c r="D119" s="14"/>
      <c r="E119" s="14"/>
      <c r="F119" s="14"/>
      <c r="G119" s="15"/>
      <c r="H119" s="16"/>
      <c r="I119" s="17"/>
      <c r="J119" s="42"/>
      <c r="K119" s="15"/>
      <c r="L119" s="16"/>
      <c r="M119" s="18"/>
      <c r="N119" s="30"/>
      <c r="O119" s="16"/>
      <c r="P119" s="19"/>
      <c r="Q119" s="46"/>
      <c r="R119" s="20"/>
      <c r="S119" s="21"/>
      <c r="T119" s="22"/>
      <c r="U119" s="46"/>
      <c r="V119" s="23"/>
      <c r="W119" s="23"/>
      <c r="X119" s="23"/>
      <c r="Y119" s="23"/>
      <c r="Z119" s="82"/>
    </row>
    <row r="120" spans="1:26" x14ac:dyDescent="0.25">
      <c r="A120" s="46"/>
      <c r="B120" s="14"/>
      <c r="C120" s="14"/>
      <c r="D120" s="14"/>
      <c r="E120" s="14"/>
      <c r="F120" s="14"/>
      <c r="G120" s="15"/>
      <c r="H120" s="16"/>
      <c r="I120" s="17"/>
      <c r="J120" s="42"/>
      <c r="K120" s="15"/>
      <c r="L120" s="16"/>
      <c r="M120" s="18"/>
      <c r="N120" s="15"/>
      <c r="O120" s="16"/>
      <c r="P120" s="19"/>
      <c r="Q120" s="46"/>
      <c r="R120" s="20"/>
      <c r="S120" s="21"/>
      <c r="T120" s="22"/>
      <c r="U120" s="46"/>
      <c r="V120" s="23"/>
      <c r="W120" s="23"/>
      <c r="X120" s="23"/>
      <c r="Y120" s="23"/>
      <c r="Z120" s="82"/>
    </row>
    <row r="121" spans="1:26" x14ac:dyDescent="0.25">
      <c r="A121" s="46"/>
      <c r="B121" s="14"/>
      <c r="C121" s="14"/>
      <c r="D121" s="14"/>
      <c r="E121" s="14"/>
      <c r="F121" s="14"/>
      <c r="G121" s="15"/>
      <c r="H121" s="16"/>
      <c r="I121" s="17"/>
      <c r="J121" s="42"/>
      <c r="K121" s="15"/>
      <c r="L121" s="16"/>
      <c r="M121" s="18"/>
      <c r="N121" s="30"/>
      <c r="O121" s="16"/>
      <c r="P121" s="19"/>
      <c r="Q121" s="46"/>
      <c r="R121" s="20"/>
      <c r="S121" s="21"/>
      <c r="T121" s="22"/>
      <c r="U121" s="46"/>
      <c r="V121" s="23"/>
      <c r="W121" s="23"/>
      <c r="X121" s="23"/>
      <c r="Y121" s="23"/>
      <c r="Z121" s="82"/>
    </row>
    <row r="122" spans="1:26" x14ac:dyDescent="0.25">
      <c r="A122" s="46"/>
      <c r="B122" s="14"/>
      <c r="C122" s="14"/>
      <c r="D122" s="14"/>
      <c r="E122" s="14"/>
      <c r="F122" s="14"/>
      <c r="G122" s="15"/>
      <c r="H122" s="16"/>
      <c r="I122" s="17"/>
      <c r="J122" s="42"/>
      <c r="K122" s="15"/>
      <c r="L122" s="16"/>
      <c r="M122" s="18"/>
      <c r="N122" s="15"/>
      <c r="O122" s="16"/>
      <c r="P122" s="19"/>
      <c r="Q122" s="46"/>
      <c r="R122" s="20"/>
      <c r="S122" s="21"/>
      <c r="T122" s="22"/>
      <c r="U122" s="46"/>
      <c r="V122" s="23"/>
      <c r="W122" s="23"/>
      <c r="X122" s="23"/>
      <c r="Y122" s="23"/>
      <c r="Z122" s="82"/>
    </row>
    <row r="123" spans="1:26" x14ac:dyDescent="0.25">
      <c r="A123" s="46"/>
      <c r="B123" s="14"/>
      <c r="C123" s="14"/>
      <c r="D123" s="14"/>
      <c r="E123" s="14"/>
      <c r="F123" s="14"/>
      <c r="G123" s="15"/>
      <c r="H123" s="16"/>
      <c r="I123" s="17"/>
      <c r="J123" s="42"/>
      <c r="K123" s="15"/>
      <c r="L123" s="16"/>
      <c r="M123" s="18"/>
      <c r="N123" s="15"/>
      <c r="O123" s="16"/>
      <c r="P123" s="19"/>
      <c r="Q123" s="46"/>
      <c r="R123" s="20"/>
      <c r="S123" s="21"/>
      <c r="T123" s="22"/>
      <c r="U123" s="46"/>
      <c r="V123" s="23"/>
      <c r="W123" s="23"/>
      <c r="X123" s="23"/>
      <c r="Y123" s="23"/>
      <c r="Z123" s="82"/>
    </row>
    <row r="124" spans="1:26" s="32" customFormat="1" x14ac:dyDescent="0.25">
      <c r="A124" s="46"/>
      <c r="B124" s="14"/>
      <c r="C124" s="14"/>
      <c r="D124" s="14"/>
      <c r="E124" s="14"/>
      <c r="F124" s="14"/>
      <c r="G124" s="15"/>
      <c r="H124" s="16"/>
      <c r="I124" s="17"/>
      <c r="J124" s="42"/>
      <c r="K124" s="15"/>
      <c r="L124" s="16"/>
      <c r="M124" s="18"/>
      <c r="N124" s="15"/>
      <c r="O124" s="16"/>
      <c r="P124" s="19"/>
      <c r="Q124" s="46"/>
      <c r="R124" s="20"/>
      <c r="S124" s="21"/>
      <c r="T124" s="22"/>
      <c r="U124" s="46"/>
      <c r="V124" s="23"/>
      <c r="W124" s="23"/>
      <c r="X124" s="23"/>
      <c r="Y124" s="23"/>
      <c r="Z124" s="82"/>
    </row>
    <row r="125" spans="1:26" x14ac:dyDescent="0.25">
      <c r="A125" s="46"/>
      <c r="B125" s="14"/>
      <c r="C125" s="14"/>
      <c r="D125" s="14"/>
      <c r="E125" s="14"/>
      <c r="F125" s="14"/>
      <c r="G125" s="15"/>
      <c r="H125" s="16"/>
      <c r="I125" s="17"/>
      <c r="J125" s="42"/>
      <c r="K125" s="15"/>
      <c r="L125" s="16"/>
      <c r="M125" s="18"/>
      <c r="N125" s="30"/>
      <c r="O125" s="16"/>
      <c r="P125" s="19"/>
      <c r="Q125" s="46"/>
      <c r="R125" s="20"/>
      <c r="S125" s="21"/>
      <c r="T125" s="22"/>
      <c r="U125" s="46"/>
      <c r="V125" s="23"/>
      <c r="W125" s="23"/>
      <c r="X125" s="23"/>
      <c r="Y125" s="23"/>
      <c r="Z125" s="82"/>
    </row>
    <row r="126" spans="1:26" x14ac:dyDescent="0.25">
      <c r="A126" s="46"/>
      <c r="B126" s="14"/>
      <c r="C126" s="14"/>
      <c r="D126" s="14"/>
      <c r="E126" s="14"/>
      <c r="F126" s="14"/>
      <c r="G126" s="15"/>
      <c r="H126" s="16"/>
      <c r="I126" s="17"/>
      <c r="J126" s="42"/>
      <c r="K126" s="15"/>
      <c r="L126" s="16"/>
      <c r="M126" s="18"/>
      <c r="N126" s="15"/>
      <c r="O126" s="16"/>
      <c r="P126" s="19"/>
      <c r="Q126" s="46"/>
      <c r="R126" s="20"/>
      <c r="S126" s="21"/>
      <c r="T126" s="22"/>
      <c r="U126" s="46"/>
      <c r="V126" s="23"/>
      <c r="W126" s="23"/>
      <c r="X126" s="23"/>
      <c r="Y126" s="23"/>
      <c r="Z126" s="82"/>
    </row>
    <row r="127" spans="1:26" x14ac:dyDescent="0.25">
      <c r="A127" s="46"/>
      <c r="B127" s="14"/>
      <c r="C127" s="14"/>
      <c r="D127" s="14"/>
      <c r="E127" s="14"/>
      <c r="F127" s="14"/>
      <c r="G127" s="15"/>
      <c r="H127" s="16"/>
      <c r="I127" s="17"/>
      <c r="J127" s="42"/>
      <c r="K127" s="15"/>
      <c r="L127" s="16"/>
      <c r="M127" s="18"/>
      <c r="N127" s="15"/>
      <c r="O127" s="16"/>
      <c r="P127" s="19"/>
      <c r="Q127" s="46"/>
      <c r="R127" s="20"/>
      <c r="S127" s="21"/>
      <c r="T127" s="22"/>
      <c r="U127" s="46"/>
      <c r="V127" s="23"/>
      <c r="W127" s="23"/>
      <c r="X127" s="23"/>
      <c r="Y127" s="23"/>
      <c r="Z127" s="82"/>
    </row>
    <row r="128" spans="1:26" x14ac:dyDescent="0.25">
      <c r="A128" s="46"/>
      <c r="B128" s="14"/>
      <c r="C128" s="14"/>
      <c r="D128" s="14"/>
      <c r="E128" s="14"/>
      <c r="F128" s="14"/>
      <c r="G128" s="15"/>
      <c r="H128" s="16"/>
      <c r="I128" s="17"/>
      <c r="J128" s="42"/>
      <c r="K128" s="15"/>
      <c r="L128" s="16"/>
      <c r="M128" s="18"/>
      <c r="N128" s="30"/>
      <c r="O128" s="16"/>
      <c r="P128" s="19"/>
      <c r="Q128" s="46"/>
      <c r="R128" s="20"/>
      <c r="S128" s="21"/>
      <c r="T128" s="22"/>
      <c r="U128" s="46"/>
      <c r="V128" s="23"/>
      <c r="W128" s="23"/>
      <c r="X128" s="23"/>
      <c r="Y128" s="23"/>
      <c r="Z128" s="82"/>
    </row>
    <row r="129" spans="1:26" x14ac:dyDescent="0.25">
      <c r="A129" s="46"/>
      <c r="B129" s="14"/>
      <c r="C129" s="14"/>
      <c r="D129" s="14"/>
      <c r="E129" s="14"/>
      <c r="F129" s="14"/>
      <c r="G129" s="15"/>
      <c r="H129" s="16"/>
      <c r="I129" s="17"/>
      <c r="J129" s="42"/>
      <c r="K129" s="15"/>
      <c r="L129" s="16"/>
      <c r="M129" s="18"/>
      <c r="N129" s="15"/>
      <c r="O129" s="16"/>
      <c r="P129" s="19"/>
      <c r="Q129" s="46"/>
      <c r="R129" s="20"/>
      <c r="S129" s="21"/>
      <c r="T129" s="27"/>
      <c r="U129" s="46"/>
      <c r="V129" s="23"/>
      <c r="W129" s="23"/>
      <c r="X129" s="23"/>
      <c r="Y129" s="23"/>
      <c r="Z129" s="82"/>
    </row>
    <row r="130" spans="1:26" x14ac:dyDescent="0.25">
      <c r="A130" s="46"/>
      <c r="B130" s="14"/>
      <c r="C130" s="14"/>
      <c r="D130" s="14"/>
      <c r="E130" s="14"/>
      <c r="F130" s="14"/>
      <c r="G130" s="15"/>
      <c r="H130" s="16"/>
      <c r="I130" s="17"/>
      <c r="J130" s="42"/>
      <c r="K130" s="15"/>
      <c r="L130" s="16"/>
      <c r="M130" s="18"/>
      <c r="N130" s="30"/>
      <c r="O130" s="16"/>
      <c r="P130" s="19"/>
      <c r="Q130" s="46"/>
      <c r="R130" s="20"/>
      <c r="S130" s="21"/>
      <c r="T130" s="22"/>
      <c r="U130" s="46"/>
      <c r="V130" s="23"/>
      <c r="W130" s="23"/>
      <c r="X130" s="23"/>
      <c r="Y130" s="23"/>
      <c r="Z130" s="82"/>
    </row>
    <row r="131" spans="1:26" x14ac:dyDescent="0.25">
      <c r="A131" s="46"/>
      <c r="B131" s="14"/>
      <c r="C131" s="14"/>
      <c r="D131" s="14"/>
      <c r="E131" s="14"/>
      <c r="F131" s="14"/>
      <c r="G131" s="15"/>
      <c r="H131" s="16"/>
      <c r="I131" s="17"/>
      <c r="J131" s="42"/>
      <c r="K131" s="15"/>
      <c r="L131" s="16"/>
      <c r="M131" s="18"/>
      <c r="N131" s="30"/>
      <c r="O131" s="16"/>
      <c r="P131" s="19"/>
      <c r="Q131" s="46"/>
      <c r="R131" s="20"/>
      <c r="S131" s="21"/>
      <c r="T131" s="27"/>
      <c r="U131" s="46"/>
      <c r="V131" s="23"/>
      <c r="W131" s="23"/>
      <c r="X131" s="23"/>
      <c r="Y131" s="23"/>
      <c r="Z131" s="82"/>
    </row>
    <row r="132" spans="1:26" x14ac:dyDescent="0.25">
      <c r="A132" s="46"/>
      <c r="B132" s="14"/>
      <c r="C132" s="14"/>
      <c r="D132" s="14"/>
      <c r="E132" s="14"/>
      <c r="F132" s="14"/>
      <c r="G132" s="15"/>
      <c r="H132" s="16"/>
      <c r="I132" s="17"/>
      <c r="J132" s="42"/>
      <c r="K132" s="15"/>
      <c r="L132" s="16"/>
      <c r="M132" s="18"/>
      <c r="N132" s="15"/>
      <c r="O132" s="16"/>
      <c r="P132" s="19"/>
      <c r="Q132" s="46"/>
      <c r="R132" s="20"/>
      <c r="S132" s="21"/>
      <c r="T132" s="22"/>
      <c r="U132" s="46"/>
      <c r="V132" s="23"/>
      <c r="W132" s="23"/>
      <c r="X132" s="23"/>
      <c r="Y132" s="23"/>
      <c r="Z132" s="82"/>
    </row>
    <row r="133" spans="1:26" x14ac:dyDescent="0.25">
      <c r="A133" s="46"/>
      <c r="B133" s="14"/>
      <c r="C133" s="14"/>
      <c r="D133" s="14"/>
      <c r="E133" s="14"/>
      <c r="F133" s="14"/>
      <c r="G133" s="15"/>
      <c r="H133" s="16"/>
      <c r="I133" s="17"/>
      <c r="J133" s="42"/>
      <c r="K133" s="15"/>
      <c r="L133" s="16"/>
      <c r="M133" s="18"/>
      <c r="N133" s="15"/>
      <c r="O133" s="16"/>
      <c r="P133" s="19"/>
      <c r="Q133" s="46"/>
      <c r="R133" s="20"/>
      <c r="S133" s="21"/>
      <c r="T133" s="22"/>
      <c r="U133" s="46"/>
      <c r="V133" s="23"/>
      <c r="W133" s="23"/>
      <c r="X133" s="23"/>
      <c r="Y133" s="23"/>
      <c r="Z133" s="82"/>
    </row>
    <row r="134" spans="1:26" ht="15.75" customHeight="1" x14ac:dyDescent="0.25">
      <c r="A134" s="46"/>
      <c r="B134" s="14"/>
      <c r="C134" s="14"/>
      <c r="D134" s="14"/>
      <c r="E134" s="14"/>
      <c r="F134" s="14"/>
      <c r="G134" s="15"/>
      <c r="H134" s="16"/>
      <c r="I134" s="17"/>
      <c r="J134" s="42"/>
      <c r="K134" s="15"/>
      <c r="L134" s="16"/>
      <c r="M134" s="18"/>
      <c r="N134" s="15"/>
      <c r="O134" s="16"/>
      <c r="P134" s="19"/>
      <c r="Q134" s="46"/>
      <c r="R134" s="20"/>
      <c r="S134" s="21"/>
      <c r="T134" s="22"/>
      <c r="U134" s="46"/>
      <c r="V134" s="23"/>
      <c r="W134" s="23"/>
      <c r="X134" s="23"/>
      <c r="Y134" s="23"/>
      <c r="Z134" s="82"/>
    </row>
  </sheetData>
  <sheetProtection algorithmName="SHA-512" hashValue="y19PG30e9rvwYTkmcElSVUp84LOgpWoqpTWCe/OlvFJazgrRHiU7hp9UVo7egaSjUUlQHbtWMP2RIDMIV0ZNEA==" saltValue="iw0LXuCI12xAXYWf6lauHQ==" spinCount="100000" sheet="1" objects="1" scenarios="1" selectLockedCells="1" selectUnlockedCells="1"/>
  <autoFilter ref="A1:Z134" xr:uid="{A02B2562-A7C4-4769-A348-58227923097A}">
    <sortState xmlns:xlrd2="http://schemas.microsoft.com/office/spreadsheetml/2017/richdata2" ref="A2:Z134">
      <sortCondition ref="Y1:Y13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9CFD-72AB-4E4B-85A7-F6550336EE95}">
  <dimension ref="A1:Z123"/>
  <sheetViews>
    <sheetView tabSelected="1" workbookViewId="0">
      <selection activeCell="Y6" sqref="Y6"/>
    </sheetView>
  </sheetViews>
  <sheetFormatPr defaultColWidth="12.5703125" defaultRowHeight="15.75" x14ac:dyDescent="0.25"/>
  <cols>
    <col min="1" max="1" width="4.42578125" style="47" customWidth="1"/>
    <col min="2" max="2" width="13.140625" style="13" bestFit="1" customWidth="1"/>
    <col min="3" max="3" width="11.7109375" style="13" bestFit="1" customWidth="1"/>
    <col min="4" max="4" width="27.85546875" style="13" customWidth="1"/>
    <col min="5" max="5" width="21.7109375" style="13" customWidth="1"/>
    <col min="6" max="6" width="12.85546875" style="13" customWidth="1"/>
    <col min="7" max="7" width="8.42578125" style="34" customWidth="1"/>
    <col min="8" max="8" width="8.42578125" style="13" customWidth="1"/>
    <col min="9" max="9" width="12.85546875" style="34" customWidth="1"/>
    <col min="10" max="10" width="4.42578125" style="47" customWidth="1"/>
    <col min="11" max="11" width="10" style="34" customWidth="1"/>
    <col min="12" max="12" width="8.42578125" style="13" customWidth="1"/>
    <col min="13" max="13" width="12.7109375" style="34" customWidth="1"/>
    <col min="14" max="14" width="10.7109375" style="34" customWidth="1"/>
    <col min="15" max="15" width="10.42578125" style="13" customWidth="1"/>
    <col min="16" max="16" width="10.85546875" style="34" customWidth="1"/>
    <col min="17" max="17" width="4.42578125" style="47" customWidth="1"/>
    <col min="18" max="18" width="11.5703125" style="34" customWidth="1"/>
    <col min="19" max="19" width="10.42578125" style="34" customWidth="1"/>
    <col min="20" max="20" width="8.5703125" style="34" customWidth="1"/>
    <col min="21" max="21" width="4.42578125" style="47" customWidth="1"/>
    <col min="22" max="22" width="10" style="34" customWidth="1"/>
    <col min="23" max="23" width="6.28515625" style="34" bestFit="1" customWidth="1"/>
    <col min="24" max="24" width="7.5703125" style="34" customWidth="1"/>
    <col min="25" max="25" width="9.7109375" style="34" customWidth="1"/>
    <col min="26" max="26" width="7.28515625" style="13" bestFit="1" customWidth="1"/>
    <col min="27" max="16384" width="12.5703125" style="13"/>
  </cols>
  <sheetData>
    <row r="1" spans="1:26" ht="60.75" customHeight="1" x14ac:dyDescent="0.25">
      <c r="A1" s="4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45" t="s">
        <v>0</v>
      </c>
      <c r="K1" s="4" t="s">
        <v>9</v>
      </c>
      <c r="L1" s="5" t="s">
        <v>10</v>
      </c>
      <c r="M1" s="4" t="s">
        <v>11</v>
      </c>
      <c r="N1" s="6" t="s">
        <v>12</v>
      </c>
      <c r="O1" s="7" t="s">
        <v>13</v>
      </c>
      <c r="P1" s="6" t="s">
        <v>14</v>
      </c>
      <c r="Q1" s="45" t="s">
        <v>0</v>
      </c>
      <c r="R1" s="8" t="s">
        <v>15</v>
      </c>
      <c r="S1" s="9" t="s">
        <v>16</v>
      </c>
      <c r="T1" s="10" t="s">
        <v>17</v>
      </c>
      <c r="U1" s="45" t="s">
        <v>0</v>
      </c>
      <c r="V1" s="11" t="s">
        <v>18</v>
      </c>
      <c r="W1" s="11" t="s">
        <v>19</v>
      </c>
      <c r="X1" s="11" t="s">
        <v>20</v>
      </c>
      <c r="Y1" s="12" t="s">
        <v>21</v>
      </c>
      <c r="Z1" s="81" t="s">
        <v>22</v>
      </c>
    </row>
    <row r="2" spans="1:26" x14ac:dyDescent="0.25">
      <c r="A2" s="46">
        <v>98</v>
      </c>
      <c r="B2" s="14" t="s">
        <v>29</v>
      </c>
      <c r="C2" s="14" t="s">
        <v>92</v>
      </c>
      <c r="D2" s="14" t="s">
        <v>25</v>
      </c>
      <c r="E2" s="14" t="s">
        <v>93</v>
      </c>
      <c r="F2" s="14" t="s">
        <v>94</v>
      </c>
      <c r="G2" s="15">
        <v>105.09</v>
      </c>
      <c r="H2" s="16">
        <v>0</v>
      </c>
      <c r="I2" s="48">
        <f t="shared" ref="I2:I11" si="0">SUM(G2+H2)</f>
        <v>105.09</v>
      </c>
      <c r="J2" s="46">
        <f t="shared" ref="J2:J11" si="1">A2</f>
        <v>98</v>
      </c>
      <c r="K2" s="15">
        <v>93.09</v>
      </c>
      <c r="L2" s="16">
        <v>2</v>
      </c>
      <c r="M2" s="18">
        <f t="shared" ref="M2:M11" si="2">SUM(K2+L2)</f>
        <v>95.09</v>
      </c>
      <c r="N2" s="30">
        <v>54.027000000000001</v>
      </c>
      <c r="O2" s="16">
        <v>0</v>
      </c>
      <c r="P2" s="19">
        <f t="shared" ref="P2:P11" si="3">SUM(N2+O2)</f>
        <v>54.027000000000001</v>
      </c>
      <c r="Q2" s="46">
        <f t="shared" ref="Q2:Q11" si="4">A2</f>
        <v>98</v>
      </c>
      <c r="R2" s="20">
        <f t="shared" ref="R2:R11" si="5">SUM(I2+M2)</f>
        <v>200.18</v>
      </c>
      <c r="S2" s="26">
        <f t="shared" ref="S2:S11" si="6">SUM(P2)</f>
        <v>54.027000000000001</v>
      </c>
      <c r="T2" s="22">
        <v>31.96</v>
      </c>
      <c r="U2" s="46">
        <f t="shared" ref="U2:U11" si="7">A2</f>
        <v>98</v>
      </c>
      <c r="V2" s="23">
        <f t="shared" ref="V2:V11" si="8">R2+S2</f>
        <v>254.20699999999999</v>
      </c>
      <c r="W2" s="23">
        <f t="shared" ref="W2:W11" si="9">T2*0.05</f>
        <v>1.5980000000000001</v>
      </c>
      <c r="X2" s="23">
        <v>0</v>
      </c>
      <c r="Y2" s="23">
        <f t="shared" ref="Y2:Y11" si="10">V2-W2+X2</f>
        <v>252.60899999999998</v>
      </c>
      <c r="Z2" s="82" t="s">
        <v>53</v>
      </c>
    </row>
    <row r="3" spans="1:26" x14ac:dyDescent="0.25">
      <c r="A3" s="46">
        <v>30</v>
      </c>
      <c r="B3" s="14" t="s">
        <v>95</v>
      </c>
      <c r="C3" s="14" t="s">
        <v>96</v>
      </c>
      <c r="D3" s="14" t="s">
        <v>97</v>
      </c>
      <c r="E3" s="14" t="s">
        <v>98</v>
      </c>
      <c r="F3" s="14" t="s">
        <v>94</v>
      </c>
      <c r="G3" s="15">
        <v>106.31</v>
      </c>
      <c r="H3" s="16">
        <v>0</v>
      </c>
      <c r="I3" s="17">
        <f t="shared" si="0"/>
        <v>106.31</v>
      </c>
      <c r="J3" s="46">
        <f t="shared" si="1"/>
        <v>30</v>
      </c>
      <c r="K3" s="15">
        <v>93.39</v>
      </c>
      <c r="L3" s="16">
        <v>2</v>
      </c>
      <c r="M3" s="18">
        <f t="shared" si="2"/>
        <v>95.39</v>
      </c>
      <c r="N3" s="30">
        <v>54.13</v>
      </c>
      <c r="O3" s="16">
        <v>2</v>
      </c>
      <c r="P3" s="19">
        <f t="shared" si="3"/>
        <v>56.13</v>
      </c>
      <c r="Q3" s="46">
        <f t="shared" si="4"/>
        <v>30</v>
      </c>
      <c r="R3" s="20">
        <f t="shared" si="5"/>
        <v>201.7</v>
      </c>
      <c r="S3" s="26">
        <f t="shared" si="6"/>
        <v>56.13</v>
      </c>
      <c r="T3" s="22">
        <v>19.03</v>
      </c>
      <c r="U3" s="46">
        <f t="shared" si="7"/>
        <v>30</v>
      </c>
      <c r="V3" s="23">
        <f t="shared" si="8"/>
        <v>257.83</v>
      </c>
      <c r="W3" s="23">
        <f t="shared" si="9"/>
        <v>0.95150000000000012</v>
      </c>
      <c r="X3" s="23">
        <v>0</v>
      </c>
      <c r="Y3" s="23">
        <f t="shared" si="10"/>
        <v>256.87849999999997</v>
      </c>
      <c r="Z3" s="82">
        <v>1</v>
      </c>
    </row>
    <row r="4" spans="1:26" x14ac:dyDescent="0.25">
      <c r="A4" s="46">
        <v>86</v>
      </c>
      <c r="B4" s="14" t="s">
        <v>99</v>
      </c>
      <c r="C4" s="14" t="s">
        <v>44</v>
      </c>
      <c r="D4" s="14" t="s">
        <v>100</v>
      </c>
      <c r="E4" s="14" t="s">
        <v>101</v>
      </c>
      <c r="F4" s="14" t="s">
        <v>94</v>
      </c>
      <c r="G4" s="15">
        <v>108.81</v>
      </c>
      <c r="H4" s="16">
        <v>0</v>
      </c>
      <c r="I4" s="17">
        <f t="shared" si="0"/>
        <v>108.81</v>
      </c>
      <c r="J4" s="46">
        <f t="shared" si="1"/>
        <v>86</v>
      </c>
      <c r="K4" s="15">
        <v>97.25</v>
      </c>
      <c r="L4" s="16">
        <v>0</v>
      </c>
      <c r="M4" s="18">
        <f t="shared" si="2"/>
        <v>97.25</v>
      </c>
      <c r="N4" s="15">
        <v>54.923999999999999</v>
      </c>
      <c r="O4" s="16">
        <v>2</v>
      </c>
      <c r="P4" s="19">
        <f t="shared" si="3"/>
        <v>56.923999999999999</v>
      </c>
      <c r="Q4" s="46">
        <f t="shared" si="4"/>
        <v>86</v>
      </c>
      <c r="R4" s="20">
        <f t="shared" si="5"/>
        <v>206.06</v>
      </c>
      <c r="S4" s="26">
        <f t="shared" si="6"/>
        <v>56.923999999999999</v>
      </c>
      <c r="T4" s="22">
        <v>78.94</v>
      </c>
      <c r="U4" s="46">
        <f t="shared" si="7"/>
        <v>86</v>
      </c>
      <c r="V4" s="23">
        <f t="shared" si="8"/>
        <v>262.98399999999998</v>
      </c>
      <c r="W4" s="23">
        <f t="shared" si="9"/>
        <v>3.9470000000000001</v>
      </c>
      <c r="X4" s="23">
        <v>0</v>
      </c>
      <c r="Y4" s="23">
        <f t="shared" si="10"/>
        <v>259.03699999999998</v>
      </c>
      <c r="Z4" s="82">
        <v>2</v>
      </c>
    </row>
    <row r="5" spans="1:26" x14ac:dyDescent="0.25">
      <c r="A5" s="46">
        <v>24</v>
      </c>
      <c r="B5" s="14" t="s">
        <v>102</v>
      </c>
      <c r="C5" s="14" t="s">
        <v>103</v>
      </c>
      <c r="D5" s="14" t="s">
        <v>100</v>
      </c>
      <c r="E5" s="14" t="s">
        <v>104</v>
      </c>
      <c r="F5" s="14" t="s">
        <v>94</v>
      </c>
      <c r="G5" s="15">
        <v>106.47</v>
      </c>
      <c r="H5" s="16">
        <v>0</v>
      </c>
      <c r="I5" s="17">
        <f t="shared" si="0"/>
        <v>106.47</v>
      </c>
      <c r="J5" s="46">
        <f t="shared" si="1"/>
        <v>24</v>
      </c>
      <c r="K5" s="15">
        <v>97.76</v>
      </c>
      <c r="L5" s="16">
        <v>0</v>
      </c>
      <c r="M5" s="18">
        <f t="shared" si="2"/>
        <v>97.76</v>
      </c>
      <c r="N5" s="30">
        <v>58.87</v>
      </c>
      <c r="O5" s="16">
        <v>6</v>
      </c>
      <c r="P5" s="19">
        <f t="shared" si="3"/>
        <v>64.87</v>
      </c>
      <c r="Q5" s="46">
        <f t="shared" si="4"/>
        <v>24</v>
      </c>
      <c r="R5" s="20">
        <f t="shared" si="5"/>
        <v>204.23000000000002</v>
      </c>
      <c r="S5" s="26">
        <f t="shared" si="6"/>
        <v>64.87</v>
      </c>
      <c r="T5" s="22">
        <v>75.94</v>
      </c>
      <c r="U5" s="46">
        <f t="shared" si="7"/>
        <v>24</v>
      </c>
      <c r="V5" s="23">
        <f t="shared" si="8"/>
        <v>269.10000000000002</v>
      </c>
      <c r="W5" s="23">
        <f t="shared" si="9"/>
        <v>3.7970000000000002</v>
      </c>
      <c r="X5" s="23">
        <v>0</v>
      </c>
      <c r="Y5" s="23">
        <f t="shared" si="10"/>
        <v>265.303</v>
      </c>
      <c r="Z5" s="82">
        <v>3</v>
      </c>
    </row>
    <row r="6" spans="1:26" x14ac:dyDescent="0.25">
      <c r="A6" s="46">
        <v>25</v>
      </c>
      <c r="B6" s="14" t="s">
        <v>105</v>
      </c>
      <c r="C6" s="14" t="s">
        <v>106</v>
      </c>
      <c r="D6" s="14" t="s">
        <v>97</v>
      </c>
      <c r="E6" s="14" t="s">
        <v>107</v>
      </c>
      <c r="F6" s="14" t="s">
        <v>94</v>
      </c>
      <c r="G6" s="15">
        <v>115.35</v>
      </c>
      <c r="H6" s="16">
        <v>2</v>
      </c>
      <c r="I6" s="17">
        <f t="shared" si="0"/>
        <v>117.35</v>
      </c>
      <c r="J6" s="46">
        <f t="shared" si="1"/>
        <v>25</v>
      </c>
      <c r="K6" s="15">
        <v>99.733000000000004</v>
      </c>
      <c r="L6" s="16">
        <v>0</v>
      </c>
      <c r="M6" s="18">
        <f t="shared" si="2"/>
        <v>99.733000000000004</v>
      </c>
      <c r="N6" s="30">
        <v>62.87</v>
      </c>
      <c r="O6" s="16">
        <v>8</v>
      </c>
      <c r="P6" s="19">
        <f t="shared" si="3"/>
        <v>70.87</v>
      </c>
      <c r="Q6" s="46">
        <f t="shared" si="4"/>
        <v>25</v>
      </c>
      <c r="R6" s="20">
        <f t="shared" si="5"/>
        <v>217.083</v>
      </c>
      <c r="S6" s="26">
        <f t="shared" si="6"/>
        <v>70.87</v>
      </c>
      <c r="T6" s="22">
        <v>37.9</v>
      </c>
      <c r="U6" s="46">
        <f t="shared" si="7"/>
        <v>25</v>
      </c>
      <c r="V6" s="23">
        <f t="shared" si="8"/>
        <v>287.95299999999997</v>
      </c>
      <c r="W6" s="23">
        <f t="shared" si="9"/>
        <v>1.895</v>
      </c>
      <c r="X6" s="23">
        <v>0</v>
      </c>
      <c r="Y6" s="23">
        <f t="shared" si="10"/>
        <v>286.05799999999999</v>
      </c>
      <c r="Z6" s="82">
        <v>4</v>
      </c>
    </row>
    <row r="7" spans="1:26" x14ac:dyDescent="0.25">
      <c r="A7" s="46">
        <v>5</v>
      </c>
      <c r="B7" s="14" t="s">
        <v>108</v>
      </c>
      <c r="C7" s="14" t="s">
        <v>109</v>
      </c>
      <c r="D7" s="14" t="s">
        <v>110</v>
      </c>
      <c r="E7" s="14" t="s">
        <v>111</v>
      </c>
      <c r="F7" s="14" t="s">
        <v>94</v>
      </c>
      <c r="G7" s="15">
        <v>110.46</v>
      </c>
      <c r="H7" s="16">
        <v>0</v>
      </c>
      <c r="I7" s="17">
        <f t="shared" si="0"/>
        <v>110.46</v>
      </c>
      <c r="J7" s="46">
        <f t="shared" si="1"/>
        <v>5</v>
      </c>
      <c r="K7" s="15">
        <v>110.416</v>
      </c>
      <c r="L7" s="16">
        <v>0</v>
      </c>
      <c r="M7" s="18">
        <f t="shared" si="2"/>
        <v>110.416</v>
      </c>
      <c r="N7" s="15">
        <v>63.28</v>
      </c>
      <c r="O7" s="16">
        <v>8</v>
      </c>
      <c r="P7" s="19">
        <f t="shared" si="3"/>
        <v>71.28</v>
      </c>
      <c r="Q7" s="46">
        <f t="shared" si="4"/>
        <v>5</v>
      </c>
      <c r="R7" s="20">
        <f t="shared" si="5"/>
        <v>220.87599999999998</v>
      </c>
      <c r="S7" s="26">
        <f t="shared" si="6"/>
        <v>71.28</v>
      </c>
      <c r="T7" s="22">
        <v>40.369999999999997</v>
      </c>
      <c r="U7" s="46">
        <f t="shared" si="7"/>
        <v>5</v>
      </c>
      <c r="V7" s="23">
        <f t="shared" si="8"/>
        <v>292.15599999999995</v>
      </c>
      <c r="W7" s="23">
        <f t="shared" si="9"/>
        <v>2.0185</v>
      </c>
      <c r="X7" s="23">
        <v>0</v>
      </c>
      <c r="Y7" s="23">
        <f t="shared" si="10"/>
        <v>290.13749999999993</v>
      </c>
      <c r="Z7" s="82">
        <v>6</v>
      </c>
    </row>
    <row r="8" spans="1:26" x14ac:dyDescent="0.25">
      <c r="A8" s="46">
        <v>107</v>
      </c>
      <c r="B8" s="14" t="s">
        <v>112</v>
      </c>
      <c r="C8" s="14" t="s">
        <v>113</v>
      </c>
      <c r="D8" s="14" t="s">
        <v>97</v>
      </c>
      <c r="E8" s="14" t="s">
        <v>114</v>
      </c>
      <c r="F8" s="14" t="s">
        <v>94</v>
      </c>
      <c r="G8" s="15">
        <v>128.34</v>
      </c>
      <c r="H8" s="16">
        <v>2</v>
      </c>
      <c r="I8" s="48">
        <f t="shared" si="0"/>
        <v>130.34</v>
      </c>
      <c r="J8" s="46">
        <f t="shared" si="1"/>
        <v>107</v>
      </c>
      <c r="K8" s="15">
        <v>108.188</v>
      </c>
      <c r="L8" s="16">
        <v>2</v>
      </c>
      <c r="M8" s="18">
        <f t="shared" si="2"/>
        <v>110.188</v>
      </c>
      <c r="N8" s="30">
        <v>61.747999999999998</v>
      </c>
      <c r="O8" s="16">
        <v>16</v>
      </c>
      <c r="P8" s="19">
        <f t="shared" si="3"/>
        <v>77.74799999999999</v>
      </c>
      <c r="Q8" s="46">
        <f t="shared" si="4"/>
        <v>107</v>
      </c>
      <c r="R8" s="20">
        <f t="shared" si="5"/>
        <v>240.52800000000002</v>
      </c>
      <c r="S8" s="26">
        <f t="shared" si="6"/>
        <v>77.74799999999999</v>
      </c>
      <c r="T8" s="22">
        <v>13.41</v>
      </c>
      <c r="U8" s="46">
        <f t="shared" si="7"/>
        <v>107</v>
      </c>
      <c r="V8" s="23">
        <f t="shared" si="8"/>
        <v>318.27600000000001</v>
      </c>
      <c r="W8" s="23">
        <f t="shared" si="9"/>
        <v>0.6705000000000001</v>
      </c>
      <c r="X8" s="23">
        <v>0</v>
      </c>
      <c r="Y8" s="23">
        <f t="shared" si="10"/>
        <v>317.60550000000001</v>
      </c>
      <c r="Z8" s="82">
        <v>7</v>
      </c>
    </row>
    <row r="9" spans="1:26" x14ac:dyDescent="0.25">
      <c r="A9" s="46">
        <v>36</v>
      </c>
      <c r="B9" s="14" t="s">
        <v>115</v>
      </c>
      <c r="C9" s="14" t="s">
        <v>61</v>
      </c>
      <c r="D9" s="14" t="s">
        <v>100</v>
      </c>
      <c r="E9" s="14" t="s">
        <v>116</v>
      </c>
      <c r="F9" s="14" t="s">
        <v>94</v>
      </c>
      <c r="G9" s="15">
        <v>107.63</v>
      </c>
      <c r="H9" s="16">
        <v>0</v>
      </c>
      <c r="I9" s="17">
        <f t="shared" si="0"/>
        <v>107.63</v>
      </c>
      <c r="J9" s="46">
        <f t="shared" si="1"/>
        <v>36</v>
      </c>
      <c r="K9" s="15">
        <v>108.4</v>
      </c>
      <c r="L9" s="16">
        <v>10</v>
      </c>
      <c r="M9" s="18">
        <f t="shared" si="2"/>
        <v>118.4</v>
      </c>
      <c r="N9" s="15">
        <v>71.72</v>
      </c>
      <c r="O9" s="16">
        <v>36</v>
      </c>
      <c r="P9" s="19">
        <f t="shared" si="3"/>
        <v>107.72</v>
      </c>
      <c r="Q9" s="46">
        <f t="shared" si="4"/>
        <v>36</v>
      </c>
      <c r="R9" s="20">
        <f t="shared" si="5"/>
        <v>226.03</v>
      </c>
      <c r="S9" s="26">
        <f t="shared" si="6"/>
        <v>107.72</v>
      </c>
      <c r="T9" s="22">
        <v>34.82</v>
      </c>
      <c r="U9" s="46">
        <f t="shared" si="7"/>
        <v>36</v>
      </c>
      <c r="V9" s="23">
        <f t="shared" si="8"/>
        <v>333.75</v>
      </c>
      <c r="W9" s="23">
        <f t="shared" si="9"/>
        <v>1.7410000000000001</v>
      </c>
      <c r="X9" s="23">
        <v>0</v>
      </c>
      <c r="Y9" s="23">
        <f t="shared" si="10"/>
        <v>332.00900000000001</v>
      </c>
      <c r="Z9" s="82">
        <v>8</v>
      </c>
    </row>
    <row r="10" spans="1:26" s="44" customFormat="1" x14ac:dyDescent="0.25">
      <c r="A10" s="46">
        <v>40</v>
      </c>
      <c r="B10" s="14" t="s">
        <v>117</v>
      </c>
      <c r="C10" s="14" t="s">
        <v>118</v>
      </c>
      <c r="D10" s="14" t="s">
        <v>100</v>
      </c>
      <c r="E10" s="14" t="s">
        <v>119</v>
      </c>
      <c r="F10" s="14" t="s">
        <v>94</v>
      </c>
      <c r="G10" s="15">
        <v>157.47</v>
      </c>
      <c r="H10" s="16">
        <v>17</v>
      </c>
      <c r="I10" s="48">
        <f t="shared" si="0"/>
        <v>174.47</v>
      </c>
      <c r="J10" s="46">
        <f t="shared" si="1"/>
        <v>40</v>
      </c>
      <c r="K10" s="15">
        <v>102.17</v>
      </c>
      <c r="L10" s="16">
        <v>0</v>
      </c>
      <c r="M10" s="18">
        <f t="shared" si="2"/>
        <v>102.17</v>
      </c>
      <c r="N10" s="30">
        <v>67.537999999999997</v>
      </c>
      <c r="O10" s="16">
        <v>2</v>
      </c>
      <c r="P10" s="19">
        <f t="shared" si="3"/>
        <v>69.537999999999997</v>
      </c>
      <c r="Q10" s="46">
        <f t="shared" si="4"/>
        <v>40</v>
      </c>
      <c r="R10" s="20">
        <f t="shared" si="5"/>
        <v>276.64</v>
      </c>
      <c r="S10" s="26">
        <f t="shared" si="6"/>
        <v>69.537999999999997</v>
      </c>
      <c r="T10" s="22">
        <v>39.81</v>
      </c>
      <c r="U10" s="46">
        <f t="shared" si="7"/>
        <v>40</v>
      </c>
      <c r="V10" s="23">
        <f t="shared" si="8"/>
        <v>346.178</v>
      </c>
      <c r="W10" s="23">
        <f t="shared" si="9"/>
        <v>1.9905000000000002</v>
      </c>
      <c r="X10" s="23">
        <v>0</v>
      </c>
      <c r="Y10" s="23">
        <f t="shared" si="10"/>
        <v>344.1875</v>
      </c>
      <c r="Z10" s="82">
        <v>9</v>
      </c>
    </row>
    <row r="11" spans="1:26" x14ac:dyDescent="0.25">
      <c r="A11" s="46">
        <v>34</v>
      </c>
      <c r="B11" s="14" t="s">
        <v>120</v>
      </c>
      <c r="C11" s="14" t="s">
        <v>121</v>
      </c>
      <c r="D11" s="14" t="s">
        <v>110</v>
      </c>
      <c r="E11" s="14" t="s">
        <v>122</v>
      </c>
      <c r="F11" s="14" t="s">
        <v>94</v>
      </c>
      <c r="G11" s="15">
        <v>110.03</v>
      </c>
      <c r="H11" s="16">
        <v>0</v>
      </c>
      <c r="I11" s="17">
        <f t="shared" si="0"/>
        <v>110.03</v>
      </c>
      <c r="J11" s="46">
        <f t="shared" si="1"/>
        <v>34</v>
      </c>
      <c r="K11" s="15">
        <v>1000</v>
      </c>
      <c r="L11" s="16">
        <v>118</v>
      </c>
      <c r="M11" s="18">
        <f t="shared" si="2"/>
        <v>1118</v>
      </c>
      <c r="N11" s="15">
        <v>71.004999999999995</v>
      </c>
      <c r="O11" s="16">
        <v>8</v>
      </c>
      <c r="P11" s="19">
        <f t="shared" si="3"/>
        <v>79.004999999999995</v>
      </c>
      <c r="Q11" s="46">
        <f t="shared" si="4"/>
        <v>34</v>
      </c>
      <c r="R11" s="20">
        <f t="shared" si="5"/>
        <v>1228.03</v>
      </c>
      <c r="S11" s="26">
        <f t="shared" si="6"/>
        <v>79.004999999999995</v>
      </c>
      <c r="T11" s="22">
        <v>31.87</v>
      </c>
      <c r="U11" s="46">
        <f t="shared" si="7"/>
        <v>34</v>
      </c>
      <c r="V11" s="23">
        <f t="shared" si="8"/>
        <v>1307.0349999999999</v>
      </c>
      <c r="W11" s="23">
        <f t="shared" si="9"/>
        <v>1.5935000000000001</v>
      </c>
      <c r="X11" s="23">
        <v>0</v>
      </c>
      <c r="Y11" s="23">
        <f t="shared" si="10"/>
        <v>1305.4414999999999</v>
      </c>
      <c r="Z11" s="82">
        <v>10</v>
      </c>
    </row>
    <row r="12" spans="1:26" x14ac:dyDescent="0.25">
      <c r="A12" s="46"/>
      <c r="B12" s="14"/>
      <c r="C12" s="14"/>
      <c r="D12" s="14"/>
      <c r="E12" s="14"/>
      <c r="F12" s="14"/>
      <c r="G12" s="15"/>
      <c r="H12" s="16"/>
      <c r="I12" s="17"/>
      <c r="J12" s="46"/>
      <c r="K12" s="15"/>
      <c r="L12" s="16"/>
      <c r="M12" s="18"/>
      <c r="N12" s="30"/>
      <c r="O12" s="16"/>
      <c r="P12" s="19"/>
      <c r="Q12" s="46"/>
      <c r="R12" s="20"/>
      <c r="S12" s="21"/>
      <c r="T12" s="22"/>
      <c r="U12" s="46"/>
      <c r="V12" s="23"/>
      <c r="W12" s="23"/>
      <c r="X12" s="23"/>
      <c r="Y12" s="23"/>
      <c r="Z12" s="82"/>
    </row>
    <row r="13" spans="1:26" x14ac:dyDescent="0.25">
      <c r="A13" s="46"/>
      <c r="B13" s="14"/>
      <c r="C13" s="14"/>
      <c r="D13" s="14"/>
      <c r="E13" s="14"/>
      <c r="F13" s="14"/>
      <c r="G13" s="15"/>
      <c r="H13" s="16"/>
      <c r="I13" s="17"/>
      <c r="J13" s="46"/>
      <c r="K13" s="15"/>
      <c r="L13" s="16"/>
      <c r="M13" s="18"/>
      <c r="N13" s="15"/>
      <c r="O13" s="16"/>
      <c r="P13" s="19"/>
      <c r="Q13" s="46"/>
      <c r="R13" s="20"/>
      <c r="S13" s="21"/>
      <c r="T13" s="22"/>
      <c r="U13" s="46"/>
      <c r="V13" s="23"/>
      <c r="W13" s="23"/>
      <c r="X13" s="23"/>
      <c r="Y13" s="23"/>
      <c r="Z13" s="82"/>
    </row>
    <row r="14" spans="1:26" x14ac:dyDescent="0.25">
      <c r="A14" s="46"/>
      <c r="B14" s="14"/>
      <c r="C14" s="14"/>
      <c r="D14" s="14"/>
      <c r="E14" s="14"/>
      <c r="F14" s="14"/>
      <c r="G14" s="15"/>
      <c r="H14" s="16"/>
      <c r="I14" s="17"/>
      <c r="J14" s="46"/>
      <c r="K14" s="15"/>
      <c r="L14" s="16"/>
      <c r="M14" s="18"/>
      <c r="N14" s="15"/>
      <c r="O14" s="16"/>
      <c r="P14" s="19"/>
      <c r="Q14" s="46"/>
      <c r="R14" s="20"/>
      <c r="S14" s="21"/>
      <c r="T14" s="27"/>
      <c r="U14" s="46"/>
      <c r="V14" s="23"/>
      <c r="W14" s="23"/>
      <c r="X14" s="23"/>
      <c r="Y14" s="23"/>
      <c r="Z14" s="82"/>
    </row>
    <row r="15" spans="1:26" x14ac:dyDescent="0.25">
      <c r="A15" s="46"/>
      <c r="B15" s="14"/>
      <c r="C15" s="14"/>
      <c r="D15" s="14"/>
      <c r="E15" s="14"/>
      <c r="F15" s="14"/>
      <c r="G15" s="15"/>
      <c r="H15" s="16"/>
      <c r="I15" s="17"/>
      <c r="J15" s="46"/>
      <c r="K15" s="15"/>
      <c r="L15" s="16"/>
      <c r="M15" s="18"/>
      <c r="N15" s="33"/>
      <c r="O15" s="25"/>
      <c r="P15" s="19"/>
      <c r="Q15" s="46"/>
      <c r="R15" s="20"/>
      <c r="S15" s="21"/>
      <c r="T15" s="22"/>
      <c r="U15" s="46"/>
      <c r="V15" s="23"/>
      <c r="W15" s="23"/>
      <c r="X15" s="23"/>
      <c r="Y15" s="23"/>
      <c r="Z15" s="82"/>
    </row>
    <row r="16" spans="1:26" x14ac:dyDescent="0.25">
      <c r="A16" s="46"/>
      <c r="B16" s="14"/>
      <c r="C16" s="14"/>
      <c r="D16" s="14"/>
      <c r="E16" s="14"/>
      <c r="F16" s="14"/>
      <c r="G16" s="15"/>
      <c r="H16" s="16"/>
      <c r="I16" s="17"/>
      <c r="J16" s="46"/>
      <c r="K16" s="15"/>
      <c r="L16" s="16"/>
      <c r="M16" s="18"/>
      <c r="N16" s="15"/>
      <c r="O16" s="16"/>
      <c r="P16" s="19"/>
      <c r="Q16" s="46"/>
      <c r="R16" s="20"/>
      <c r="S16" s="21"/>
      <c r="T16" s="22"/>
      <c r="U16" s="46"/>
      <c r="V16" s="23"/>
      <c r="W16" s="23"/>
      <c r="X16" s="23"/>
      <c r="Y16" s="23"/>
      <c r="Z16" s="82"/>
    </row>
    <row r="17" spans="1:26" x14ac:dyDescent="0.25">
      <c r="A17" s="46"/>
      <c r="B17" s="14"/>
      <c r="C17" s="14"/>
      <c r="D17" s="14"/>
      <c r="E17" s="14"/>
      <c r="F17" s="14"/>
      <c r="G17" s="15"/>
      <c r="H17" s="16"/>
      <c r="I17" s="17"/>
      <c r="J17" s="46"/>
      <c r="K17" s="15"/>
      <c r="L17" s="16"/>
      <c r="M17" s="18"/>
      <c r="N17" s="15"/>
      <c r="O17" s="16"/>
      <c r="P17" s="19"/>
      <c r="Q17" s="46"/>
      <c r="R17" s="20"/>
      <c r="S17" s="21"/>
      <c r="T17" s="22"/>
      <c r="U17" s="46"/>
      <c r="V17" s="23"/>
      <c r="W17" s="23"/>
      <c r="X17" s="23"/>
      <c r="Y17" s="23"/>
      <c r="Z17" s="82"/>
    </row>
    <row r="18" spans="1:26" x14ac:dyDescent="0.25">
      <c r="A18" s="46"/>
      <c r="B18" s="14"/>
      <c r="C18" s="14"/>
      <c r="D18" s="14"/>
      <c r="E18" s="14"/>
      <c r="F18" s="14"/>
      <c r="G18" s="15"/>
      <c r="H18" s="16"/>
      <c r="I18" s="17"/>
      <c r="J18" s="46"/>
      <c r="K18" s="15"/>
      <c r="L18" s="16"/>
      <c r="M18" s="18"/>
      <c r="N18" s="15"/>
      <c r="O18" s="16"/>
      <c r="P18" s="19"/>
      <c r="Q18" s="46"/>
      <c r="R18" s="20"/>
      <c r="S18" s="21"/>
      <c r="T18" s="22"/>
      <c r="U18" s="46"/>
      <c r="V18" s="23"/>
      <c r="W18" s="23"/>
      <c r="X18" s="23"/>
      <c r="Y18" s="23"/>
      <c r="Z18" s="82"/>
    </row>
    <row r="19" spans="1:26" x14ac:dyDescent="0.25">
      <c r="A19" s="46"/>
      <c r="B19" s="14"/>
      <c r="C19" s="14"/>
      <c r="D19" s="14"/>
      <c r="E19" s="14"/>
      <c r="F19" s="14"/>
      <c r="G19" s="15"/>
      <c r="H19" s="16"/>
      <c r="I19" s="17"/>
      <c r="J19" s="46"/>
      <c r="K19" s="15"/>
      <c r="L19" s="16"/>
      <c r="M19" s="18"/>
      <c r="N19" s="30"/>
      <c r="O19" s="16"/>
      <c r="P19" s="19"/>
      <c r="Q19" s="46"/>
      <c r="R19" s="20"/>
      <c r="S19" s="21"/>
      <c r="T19" s="22"/>
      <c r="U19" s="46"/>
      <c r="V19" s="23"/>
      <c r="W19" s="23"/>
      <c r="X19" s="23"/>
      <c r="Y19" s="23"/>
      <c r="Z19" s="82"/>
    </row>
    <row r="20" spans="1:26" x14ac:dyDescent="0.25">
      <c r="A20" s="46"/>
      <c r="B20" s="14"/>
      <c r="C20" s="14"/>
      <c r="D20" s="14"/>
      <c r="E20" s="14"/>
      <c r="F20" s="14"/>
      <c r="G20" s="15"/>
      <c r="H20" s="16"/>
      <c r="I20" s="17"/>
      <c r="J20" s="46"/>
      <c r="K20" s="15"/>
      <c r="L20" s="16"/>
      <c r="M20" s="18"/>
      <c r="N20" s="15"/>
      <c r="O20" s="16"/>
      <c r="P20" s="19"/>
      <c r="Q20" s="46"/>
      <c r="R20" s="20"/>
      <c r="S20" s="21"/>
      <c r="T20" s="22"/>
      <c r="U20" s="46"/>
      <c r="V20" s="23"/>
      <c r="W20" s="23"/>
      <c r="X20" s="23"/>
      <c r="Y20" s="23"/>
      <c r="Z20" s="82"/>
    </row>
    <row r="21" spans="1:26" x14ac:dyDescent="0.25">
      <c r="A21" s="46"/>
      <c r="B21" s="14"/>
      <c r="C21" s="14"/>
      <c r="D21" s="14"/>
      <c r="E21" s="14"/>
      <c r="F21" s="14"/>
      <c r="G21" s="15"/>
      <c r="H21" s="16"/>
      <c r="I21" s="17"/>
      <c r="J21" s="46"/>
      <c r="K21" s="15"/>
      <c r="L21" s="16"/>
      <c r="M21" s="18"/>
      <c r="N21" s="30"/>
      <c r="O21" s="16"/>
      <c r="P21" s="19"/>
      <c r="Q21" s="46"/>
      <c r="R21" s="20"/>
      <c r="S21" s="21"/>
      <c r="T21" s="22"/>
      <c r="U21" s="46"/>
      <c r="V21" s="23"/>
      <c r="W21" s="23"/>
      <c r="X21" s="23"/>
      <c r="Y21" s="23"/>
      <c r="Z21" s="82"/>
    </row>
    <row r="22" spans="1:26" x14ac:dyDescent="0.25">
      <c r="A22" s="46"/>
      <c r="B22" s="14"/>
      <c r="C22" s="14"/>
      <c r="D22" s="14"/>
      <c r="E22" s="14"/>
      <c r="F22" s="14"/>
      <c r="G22" s="15"/>
      <c r="H22" s="16"/>
      <c r="I22" s="17"/>
      <c r="J22" s="46"/>
      <c r="K22" s="15"/>
      <c r="L22" s="16"/>
      <c r="M22" s="18"/>
      <c r="N22" s="30"/>
      <c r="O22" s="16"/>
      <c r="P22" s="19"/>
      <c r="Q22" s="46"/>
      <c r="R22" s="20"/>
      <c r="S22" s="21"/>
      <c r="T22" s="27"/>
      <c r="U22" s="46"/>
      <c r="V22" s="23"/>
      <c r="W22" s="23"/>
      <c r="X22" s="23"/>
      <c r="Y22" s="23"/>
      <c r="Z22" s="82"/>
    </row>
    <row r="23" spans="1:26" x14ac:dyDescent="0.25">
      <c r="A23" s="46"/>
      <c r="B23" s="14"/>
      <c r="C23" s="14"/>
      <c r="D23" s="14"/>
      <c r="E23" s="14"/>
      <c r="F23" s="14"/>
      <c r="G23" s="15"/>
      <c r="H23" s="16"/>
      <c r="I23" s="17"/>
      <c r="J23" s="46"/>
      <c r="K23" s="15"/>
      <c r="L23" s="16"/>
      <c r="M23" s="18"/>
      <c r="N23" s="15"/>
      <c r="O23" s="16"/>
      <c r="P23" s="19"/>
      <c r="Q23" s="46"/>
      <c r="R23" s="20"/>
      <c r="S23" s="21"/>
      <c r="T23" s="27"/>
      <c r="U23" s="46"/>
      <c r="V23" s="23"/>
      <c r="W23" s="23"/>
      <c r="X23" s="23"/>
      <c r="Y23" s="23"/>
      <c r="Z23" s="82"/>
    </row>
    <row r="24" spans="1:26" x14ac:dyDescent="0.25">
      <c r="A24" s="46"/>
      <c r="B24" s="14"/>
      <c r="C24" s="14"/>
      <c r="D24" s="14"/>
      <c r="E24" s="14"/>
      <c r="F24" s="14"/>
      <c r="G24" s="15"/>
      <c r="H24" s="16"/>
      <c r="I24" s="17"/>
      <c r="J24" s="46"/>
      <c r="K24" s="15"/>
      <c r="L24" s="16"/>
      <c r="M24" s="18"/>
      <c r="N24" s="15"/>
      <c r="O24" s="16"/>
      <c r="P24" s="19"/>
      <c r="Q24" s="46"/>
      <c r="R24" s="20"/>
      <c r="S24" s="26"/>
      <c r="T24" s="22"/>
      <c r="U24" s="46"/>
      <c r="V24" s="23"/>
      <c r="W24" s="23"/>
      <c r="X24" s="23"/>
      <c r="Y24" s="23"/>
      <c r="Z24" s="82"/>
    </row>
    <row r="25" spans="1:26" x14ac:dyDescent="0.25">
      <c r="A25" s="46"/>
      <c r="B25" s="14"/>
      <c r="C25" s="14"/>
      <c r="D25" s="14"/>
      <c r="E25" s="14"/>
      <c r="F25" s="14"/>
      <c r="G25" s="15"/>
      <c r="H25" s="16"/>
      <c r="I25" s="17"/>
      <c r="J25" s="46"/>
      <c r="K25" s="15"/>
      <c r="L25" s="16"/>
      <c r="M25" s="18"/>
      <c r="N25" s="15"/>
      <c r="O25" s="16"/>
      <c r="P25" s="19"/>
      <c r="Q25" s="46"/>
      <c r="R25" s="20"/>
      <c r="S25" s="26"/>
      <c r="T25" s="22"/>
      <c r="U25" s="46"/>
      <c r="V25" s="23"/>
      <c r="W25" s="23"/>
      <c r="X25" s="23"/>
      <c r="Y25" s="23"/>
      <c r="Z25" s="82"/>
    </row>
    <row r="26" spans="1:26" x14ac:dyDescent="0.25">
      <c r="A26" s="46"/>
      <c r="B26" s="14"/>
      <c r="C26" s="14"/>
      <c r="D26" s="14"/>
      <c r="E26" s="14"/>
      <c r="F26" s="14"/>
      <c r="G26" s="15"/>
      <c r="H26" s="16"/>
      <c r="I26" s="17"/>
      <c r="J26" s="46"/>
      <c r="K26" s="15"/>
      <c r="L26" s="16"/>
      <c r="M26" s="18"/>
      <c r="N26" s="15"/>
      <c r="O26" s="16"/>
      <c r="P26" s="19"/>
      <c r="Q26" s="46"/>
      <c r="R26" s="20"/>
      <c r="S26" s="21"/>
      <c r="T26" s="22"/>
      <c r="U26" s="46"/>
      <c r="V26" s="23"/>
      <c r="W26" s="23"/>
      <c r="X26" s="23"/>
      <c r="Y26" s="23"/>
      <c r="Z26" s="82"/>
    </row>
    <row r="27" spans="1:26" x14ac:dyDescent="0.25">
      <c r="A27" s="46"/>
      <c r="B27" s="14"/>
      <c r="C27" s="14"/>
      <c r="D27" s="14"/>
      <c r="E27" s="14"/>
      <c r="F27" s="14"/>
      <c r="G27" s="15"/>
      <c r="H27" s="16"/>
      <c r="I27" s="17"/>
      <c r="J27" s="46"/>
      <c r="K27" s="15"/>
      <c r="L27" s="16"/>
      <c r="M27" s="18"/>
      <c r="N27" s="15"/>
      <c r="O27" s="16"/>
      <c r="P27" s="19"/>
      <c r="Q27" s="46"/>
      <c r="R27" s="20"/>
      <c r="S27" s="26"/>
      <c r="T27" s="22"/>
      <c r="U27" s="46"/>
      <c r="V27" s="23"/>
      <c r="W27" s="23"/>
      <c r="X27" s="23"/>
      <c r="Y27" s="23"/>
      <c r="Z27" s="82"/>
    </row>
    <row r="28" spans="1:26" x14ac:dyDescent="0.25">
      <c r="A28" s="46"/>
      <c r="B28" s="14"/>
      <c r="C28" s="14"/>
      <c r="D28" s="14"/>
      <c r="E28" s="14"/>
      <c r="F28" s="14"/>
      <c r="G28" s="15"/>
      <c r="H28" s="16"/>
      <c r="I28" s="17"/>
      <c r="J28" s="46"/>
      <c r="K28" s="15"/>
      <c r="L28" s="16"/>
      <c r="M28" s="18"/>
      <c r="N28" s="30"/>
      <c r="O28" s="16"/>
      <c r="P28" s="19"/>
      <c r="Q28" s="46"/>
      <c r="R28" s="20"/>
      <c r="S28" s="26"/>
      <c r="T28" s="22"/>
      <c r="U28" s="46"/>
      <c r="V28" s="23"/>
      <c r="W28" s="23"/>
      <c r="X28" s="23"/>
      <c r="Y28" s="23"/>
      <c r="Z28" s="82"/>
    </row>
    <row r="29" spans="1:26" x14ac:dyDescent="0.25">
      <c r="A29" s="46"/>
      <c r="B29" s="14"/>
      <c r="C29" s="14"/>
      <c r="D29" s="14"/>
      <c r="E29" s="14"/>
      <c r="F29" s="14"/>
      <c r="G29" s="15"/>
      <c r="H29" s="16"/>
      <c r="I29" s="17"/>
      <c r="J29" s="46"/>
      <c r="K29" s="15"/>
      <c r="L29" s="16"/>
      <c r="M29" s="18"/>
      <c r="N29" s="15"/>
      <c r="O29" s="16"/>
      <c r="P29" s="19"/>
      <c r="Q29" s="46"/>
      <c r="R29" s="20"/>
      <c r="S29" s="26"/>
      <c r="T29" s="22"/>
      <c r="U29" s="46"/>
      <c r="V29" s="23"/>
      <c r="W29" s="23"/>
      <c r="X29" s="23"/>
      <c r="Y29" s="23"/>
      <c r="Z29" s="82"/>
    </row>
    <row r="30" spans="1:26" x14ac:dyDescent="0.25">
      <c r="A30" s="46"/>
      <c r="B30" s="14"/>
      <c r="C30" s="14"/>
      <c r="D30" s="14"/>
      <c r="E30" s="14"/>
      <c r="F30" s="14"/>
      <c r="G30" s="15"/>
      <c r="H30" s="16"/>
      <c r="I30" s="17"/>
      <c r="J30" s="46"/>
      <c r="K30" s="15"/>
      <c r="L30" s="16"/>
      <c r="M30" s="18"/>
      <c r="N30" s="15"/>
      <c r="O30" s="16"/>
      <c r="P30" s="19"/>
      <c r="Q30" s="46"/>
      <c r="R30" s="20"/>
      <c r="S30" s="26"/>
      <c r="T30" s="22"/>
      <c r="U30" s="46"/>
      <c r="V30" s="23"/>
      <c r="W30" s="23"/>
      <c r="X30" s="23"/>
      <c r="Y30" s="23"/>
      <c r="Z30" s="82"/>
    </row>
    <row r="31" spans="1:26" x14ac:dyDescent="0.25">
      <c r="A31" s="46"/>
      <c r="B31" s="14"/>
      <c r="C31" s="14"/>
      <c r="D31" s="14"/>
      <c r="E31" s="14"/>
      <c r="F31" s="14"/>
      <c r="G31" s="15"/>
      <c r="H31" s="16"/>
      <c r="I31" s="17"/>
      <c r="J31" s="46"/>
      <c r="K31" s="15"/>
      <c r="L31" s="16"/>
      <c r="M31" s="18"/>
      <c r="N31" s="15"/>
      <c r="O31" s="16"/>
      <c r="P31" s="19"/>
      <c r="Q31" s="46"/>
      <c r="R31" s="20"/>
      <c r="S31" s="26"/>
      <c r="T31" s="22"/>
      <c r="U31" s="46"/>
      <c r="V31" s="23"/>
      <c r="W31" s="23"/>
      <c r="X31" s="23"/>
      <c r="Y31" s="23"/>
      <c r="Z31" s="82"/>
    </row>
    <row r="32" spans="1:26" x14ac:dyDescent="0.25">
      <c r="A32" s="46"/>
      <c r="B32" s="14"/>
      <c r="C32" s="14"/>
      <c r="D32" s="14"/>
      <c r="E32" s="14"/>
      <c r="F32" s="14"/>
      <c r="G32" s="15"/>
      <c r="H32" s="16"/>
      <c r="I32" s="17"/>
      <c r="J32" s="46"/>
      <c r="K32" s="15"/>
      <c r="L32" s="16"/>
      <c r="M32" s="18"/>
      <c r="N32" s="30"/>
      <c r="O32" s="16"/>
      <c r="P32" s="19"/>
      <c r="Q32" s="46"/>
      <c r="R32" s="20"/>
      <c r="S32" s="26"/>
      <c r="T32" s="22"/>
      <c r="U32" s="46"/>
      <c r="V32" s="23"/>
      <c r="W32" s="23"/>
      <c r="X32" s="23"/>
      <c r="Y32" s="23"/>
      <c r="Z32" s="82"/>
    </row>
    <row r="33" spans="1:26" x14ac:dyDescent="0.25">
      <c r="A33" s="46"/>
      <c r="B33" s="14"/>
      <c r="C33" s="14"/>
      <c r="D33" s="14"/>
      <c r="E33" s="14"/>
      <c r="F33" s="14"/>
      <c r="G33" s="15"/>
      <c r="H33" s="16"/>
      <c r="I33" s="17"/>
      <c r="J33" s="46"/>
      <c r="K33" s="15"/>
      <c r="L33" s="16"/>
      <c r="M33" s="18"/>
      <c r="N33" s="15"/>
      <c r="O33" s="16"/>
      <c r="P33" s="19"/>
      <c r="Q33" s="46"/>
      <c r="R33" s="20"/>
      <c r="S33" s="26"/>
      <c r="T33" s="22"/>
      <c r="U33" s="46"/>
      <c r="V33" s="23"/>
      <c r="W33" s="23"/>
      <c r="X33" s="23"/>
      <c r="Y33" s="23"/>
      <c r="Z33" s="82"/>
    </row>
    <row r="34" spans="1:26" x14ac:dyDescent="0.25">
      <c r="A34" s="46"/>
      <c r="B34" s="14"/>
      <c r="C34" s="14"/>
      <c r="D34" s="14"/>
      <c r="E34" s="14"/>
      <c r="F34" s="14"/>
      <c r="G34" s="15"/>
      <c r="H34" s="16"/>
      <c r="I34" s="17"/>
      <c r="J34" s="46"/>
      <c r="K34" s="15"/>
      <c r="L34" s="16"/>
      <c r="M34" s="18"/>
      <c r="N34" s="15"/>
      <c r="O34" s="16"/>
      <c r="P34" s="19"/>
      <c r="Q34" s="46"/>
      <c r="R34" s="20"/>
      <c r="S34" s="26"/>
      <c r="T34" s="22"/>
      <c r="U34" s="46"/>
      <c r="V34" s="23"/>
      <c r="W34" s="23"/>
      <c r="X34" s="23"/>
      <c r="Y34" s="23"/>
      <c r="Z34" s="82"/>
    </row>
    <row r="35" spans="1:26" x14ac:dyDescent="0.25">
      <c r="A35" s="46"/>
      <c r="B35" s="14"/>
      <c r="C35" s="14"/>
      <c r="D35" s="14"/>
      <c r="E35" s="14"/>
      <c r="F35" s="14"/>
      <c r="G35" s="15"/>
      <c r="H35" s="16"/>
      <c r="I35" s="17"/>
      <c r="J35" s="46"/>
      <c r="K35" s="15"/>
      <c r="L35" s="16"/>
      <c r="M35" s="18"/>
      <c r="N35" s="30"/>
      <c r="O35" s="16"/>
      <c r="P35" s="19"/>
      <c r="Q35" s="46"/>
      <c r="R35" s="20"/>
      <c r="S35" s="26"/>
      <c r="T35" s="22"/>
      <c r="U35" s="46"/>
      <c r="V35" s="23"/>
      <c r="W35" s="23"/>
      <c r="X35" s="23"/>
      <c r="Y35" s="23"/>
      <c r="Z35" s="82"/>
    </row>
    <row r="36" spans="1:26" x14ac:dyDescent="0.25">
      <c r="A36" s="46"/>
      <c r="B36" s="14"/>
      <c r="C36" s="14"/>
      <c r="D36" s="14"/>
      <c r="E36" s="14"/>
      <c r="F36" s="14"/>
      <c r="G36" s="15"/>
      <c r="H36" s="16"/>
      <c r="I36" s="17"/>
      <c r="J36" s="46"/>
      <c r="K36" s="15"/>
      <c r="L36" s="16"/>
      <c r="M36" s="18"/>
      <c r="N36" s="15"/>
      <c r="O36" s="16"/>
      <c r="P36" s="19"/>
      <c r="Q36" s="46"/>
      <c r="R36" s="20"/>
      <c r="S36" s="26"/>
      <c r="T36" s="22"/>
      <c r="U36" s="46"/>
      <c r="V36" s="23"/>
      <c r="W36" s="23"/>
      <c r="X36" s="23"/>
      <c r="Y36" s="23"/>
      <c r="Z36" s="82"/>
    </row>
    <row r="37" spans="1:26" x14ac:dyDescent="0.25">
      <c r="A37" s="46"/>
      <c r="B37" s="14"/>
      <c r="C37" s="14"/>
      <c r="D37" s="14"/>
      <c r="E37" s="14"/>
      <c r="F37" s="14"/>
      <c r="G37" s="15"/>
      <c r="H37" s="16"/>
      <c r="I37" s="17"/>
      <c r="J37" s="46"/>
      <c r="K37" s="15"/>
      <c r="L37" s="16"/>
      <c r="M37" s="18"/>
      <c r="N37" s="30"/>
      <c r="O37" s="16"/>
      <c r="P37" s="19"/>
      <c r="Q37" s="46"/>
      <c r="R37" s="20"/>
      <c r="S37" s="26"/>
      <c r="T37" s="22"/>
      <c r="U37" s="46"/>
      <c r="V37" s="23"/>
      <c r="W37" s="23"/>
      <c r="X37" s="23"/>
      <c r="Y37" s="23"/>
      <c r="Z37" s="82"/>
    </row>
    <row r="38" spans="1:26" x14ac:dyDescent="0.25">
      <c r="A38" s="46"/>
      <c r="B38" s="14"/>
      <c r="C38" s="14"/>
      <c r="D38" s="14"/>
      <c r="E38" s="14"/>
      <c r="F38" s="14"/>
      <c r="G38" s="15"/>
      <c r="H38" s="16"/>
      <c r="I38" s="17"/>
      <c r="J38" s="46"/>
      <c r="K38" s="15"/>
      <c r="L38" s="16"/>
      <c r="M38" s="18"/>
      <c r="N38" s="15"/>
      <c r="O38" s="16"/>
      <c r="P38" s="19"/>
      <c r="Q38" s="46"/>
      <c r="R38" s="20"/>
      <c r="S38" s="26"/>
      <c r="T38" s="22"/>
      <c r="U38" s="46"/>
      <c r="V38" s="23"/>
      <c r="W38" s="23"/>
      <c r="X38" s="23"/>
      <c r="Y38" s="23"/>
      <c r="Z38" s="82"/>
    </row>
    <row r="39" spans="1:26" x14ac:dyDescent="0.25">
      <c r="A39" s="46"/>
      <c r="B39" s="14"/>
      <c r="C39" s="14"/>
      <c r="D39" s="14"/>
      <c r="E39" s="14"/>
      <c r="F39" s="14"/>
      <c r="G39" s="15"/>
      <c r="H39" s="16"/>
      <c r="I39" s="17"/>
      <c r="J39" s="46"/>
      <c r="K39" s="15"/>
      <c r="L39" s="16"/>
      <c r="M39" s="18"/>
      <c r="N39" s="15"/>
      <c r="O39" s="16"/>
      <c r="P39" s="19"/>
      <c r="Q39" s="46"/>
      <c r="R39" s="20"/>
      <c r="S39" s="26"/>
      <c r="T39" s="22"/>
      <c r="U39" s="46"/>
      <c r="V39" s="23"/>
      <c r="W39" s="23"/>
      <c r="X39" s="23"/>
      <c r="Y39" s="23"/>
      <c r="Z39" s="82"/>
    </row>
    <row r="40" spans="1:26" x14ac:dyDescent="0.25">
      <c r="A40" s="46"/>
      <c r="B40" s="14"/>
      <c r="C40" s="14"/>
      <c r="D40" s="14"/>
      <c r="E40" s="14"/>
      <c r="F40" s="14"/>
      <c r="G40" s="15"/>
      <c r="H40" s="16"/>
      <c r="I40" s="17"/>
      <c r="J40" s="46"/>
      <c r="K40" s="15"/>
      <c r="L40" s="16"/>
      <c r="M40" s="18"/>
      <c r="N40" s="30"/>
      <c r="O40" s="16"/>
      <c r="P40" s="19"/>
      <c r="Q40" s="46"/>
      <c r="R40" s="20"/>
      <c r="S40" s="26"/>
      <c r="T40" s="22"/>
      <c r="U40" s="46"/>
      <c r="V40" s="23"/>
      <c r="W40" s="23"/>
      <c r="X40" s="23"/>
      <c r="Y40" s="23"/>
      <c r="Z40" s="82"/>
    </row>
    <row r="41" spans="1:26" x14ac:dyDescent="0.25">
      <c r="A41" s="46"/>
      <c r="B41" s="14"/>
      <c r="C41" s="14"/>
      <c r="D41" s="14"/>
      <c r="E41" s="14"/>
      <c r="F41" s="14"/>
      <c r="G41" s="15"/>
      <c r="H41" s="16"/>
      <c r="I41" s="17"/>
      <c r="J41" s="46"/>
      <c r="K41" s="15"/>
      <c r="L41" s="16"/>
      <c r="M41" s="18"/>
      <c r="N41" s="15"/>
      <c r="O41" s="16"/>
      <c r="P41" s="19"/>
      <c r="Q41" s="46"/>
      <c r="R41" s="20"/>
      <c r="S41" s="21"/>
      <c r="T41" s="22"/>
      <c r="U41" s="46"/>
      <c r="V41" s="23"/>
      <c r="W41" s="23"/>
      <c r="X41" s="23"/>
      <c r="Y41" s="23"/>
      <c r="Z41" s="82"/>
    </row>
    <row r="42" spans="1:26" x14ac:dyDescent="0.25">
      <c r="A42" s="46"/>
      <c r="B42" s="14"/>
      <c r="C42" s="14"/>
      <c r="D42" s="14"/>
      <c r="E42" s="14"/>
      <c r="F42" s="14"/>
      <c r="G42" s="15"/>
      <c r="H42" s="16"/>
      <c r="I42" s="17"/>
      <c r="J42" s="46"/>
      <c r="K42" s="15"/>
      <c r="L42" s="16"/>
      <c r="M42" s="18"/>
      <c r="N42" s="15"/>
      <c r="O42" s="16"/>
      <c r="P42" s="19"/>
      <c r="Q42" s="46"/>
      <c r="R42" s="20"/>
      <c r="S42" s="26"/>
      <c r="T42" s="22"/>
      <c r="U42" s="46"/>
      <c r="V42" s="23"/>
      <c r="W42" s="23"/>
      <c r="X42" s="23"/>
      <c r="Y42" s="23"/>
      <c r="Z42" s="82"/>
    </row>
    <row r="43" spans="1:26" x14ac:dyDescent="0.25">
      <c r="A43" s="46"/>
      <c r="B43" s="14"/>
      <c r="C43" s="14"/>
      <c r="D43" s="14"/>
      <c r="E43" s="14"/>
      <c r="F43" s="14"/>
      <c r="G43" s="15"/>
      <c r="H43" s="16"/>
      <c r="I43" s="17"/>
      <c r="J43" s="46"/>
      <c r="K43" s="15"/>
      <c r="L43" s="16"/>
      <c r="M43" s="18"/>
      <c r="N43" s="15"/>
      <c r="O43" s="16"/>
      <c r="P43" s="19"/>
      <c r="Q43" s="46"/>
      <c r="R43" s="20"/>
      <c r="S43" s="26"/>
      <c r="T43" s="22"/>
      <c r="U43" s="46"/>
      <c r="V43" s="23"/>
      <c r="W43" s="23"/>
      <c r="X43" s="23"/>
      <c r="Y43" s="23"/>
      <c r="Z43" s="82"/>
    </row>
    <row r="44" spans="1:26" x14ac:dyDescent="0.25">
      <c r="A44" s="46"/>
      <c r="B44" s="14"/>
      <c r="C44" s="14"/>
      <c r="D44" s="14"/>
      <c r="E44" s="14"/>
      <c r="F44" s="14"/>
      <c r="G44" s="15"/>
      <c r="H44" s="16"/>
      <c r="I44" s="17"/>
      <c r="J44" s="46"/>
      <c r="K44" s="15"/>
      <c r="L44" s="16"/>
      <c r="M44" s="18"/>
      <c r="N44" s="15"/>
      <c r="O44" s="16"/>
      <c r="P44" s="19"/>
      <c r="Q44" s="46"/>
      <c r="R44" s="20"/>
      <c r="S44" s="26"/>
      <c r="T44" s="22"/>
      <c r="U44" s="46"/>
      <c r="V44" s="23"/>
      <c r="W44" s="23"/>
      <c r="X44" s="23"/>
      <c r="Y44" s="23"/>
      <c r="Z44" s="82"/>
    </row>
    <row r="45" spans="1:26" s="32" customFormat="1" x14ac:dyDescent="0.25">
      <c r="A45" s="46"/>
      <c r="B45" s="14"/>
      <c r="C45" s="14"/>
      <c r="D45" s="14"/>
      <c r="E45" s="14"/>
      <c r="F45" s="14"/>
      <c r="G45" s="15"/>
      <c r="H45" s="16"/>
      <c r="I45" s="17"/>
      <c r="J45" s="46"/>
      <c r="K45" s="15"/>
      <c r="L45" s="16"/>
      <c r="M45" s="18"/>
      <c r="N45" s="15"/>
      <c r="O45" s="16"/>
      <c r="P45" s="19"/>
      <c r="Q45" s="46"/>
      <c r="R45" s="20"/>
      <c r="S45" s="21"/>
      <c r="T45" s="22"/>
      <c r="U45" s="46"/>
      <c r="V45" s="23"/>
      <c r="W45" s="23"/>
      <c r="X45" s="23"/>
      <c r="Y45" s="23"/>
      <c r="Z45" s="82"/>
    </row>
    <row r="46" spans="1:26" x14ac:dyDescent="0.25">
      <c r="A46" s="46"/>
      <c r="B46" s="14"/>
      <c r="C46" s="14"/>
      <c r="D46" s="14"/>
      <c r="E46" s="14"/>
      <c r="F46" s="14"/>
      <c r="G46" s="15"/>
      <c r="H46" s="16"/>
      <c r="I46" s="17"/>
      <c r="J46" s="46"/>
      <c r="K46" s="15"/>
      <c r="L46" s="16"/>
      <c r="M46" s="18"/>
      <c r="N46" s="30"/>
      <c r="O46" s="16"/>
      <c r="P46" s="19"/>
      <c r="Q46" s="46"/>
      <c r="R46" s="20"/>
      <c r="S46" s="26"/>
      <c r="T46" s="22"/>
      <c r="U46" s="46"/>
      <c r="V46" s="23"/>
      <c r="W46" s="23"/>
      <c r="X46" s="23"/>
      <c r="Y46" s="23"/>
      <c r="Z46" s="82"/>
    </row>
    <row r="47" spans="1:26" x14ac:dyDescent="0.25">
      <c r="A47" s="46"/>
      <c r="B47" s="14"/>
      <c r="C47" s="14"/>
      <c r="D47" s="14"/>
      <c r="E47" s="14"/>
      <c r="F47" s="14"/>
      <c r="G47" s="15"/>
      <c r="H47" s="16"/>
      <c r="I47" s="17"/>
      <c r="J47" s="46"/>
      <c r="K47" s="15"/>
      <c r="L47" s="16"/>
      <c r="M47" s="18"/>
      <c r="N47" s="15"/>
      <c r="O47" s="16"/>
      <c r="P47" s="19"/>
      <c r="Q47" s="46"/>
      <c r="R47" s="20"/>
      <c r="S47" s="26"/>
      <c r="T47" s="22"/>
      <c r="U47" s="46"/>
      <c r="V47" s="23"/>
      <c r="W47" s="23"/>
      <c r="X47" s="23"/>
      <c r="Y47" s="23"/>
      <c r="Z47" s="82"/>
    </row>
    <row r="48" spans="1:26" x14ac:dyDescent="0.25">
      <c r="A48" s="46"/>
      <c r="B48" s="14"/>
      <c r="C48" s="14"/>
      <c r="D48" s="14"/>
      <c r="E48" s="14"/>
      <c r="F48" s="14"/>
      <c r="G48" s="15"/>
      <c r="H48" s="16"/>
      <c r="I48" s="17"/>
      <c r="J48" s="46"/>
      <c r="K48" s="15"/>
      <c r="L48" s="16"/>
      <c r="M48" s="18"/>
      <c r="N48" s="15"/>
      <c r="O48" s="16"/>
      <c r="P48" s="19"/>
      <c r="Q48" s="46"/>
      <c r="R48" s="20"/>
      <c r="S48" s="26"/>
      <c r="T48" s="22"/>
      <c r="U48" s="46"/>
      <c r="V48" s="23"/>
      <c r="W48" s="23"/>
      <c r="X48" s="23"/>
      <c r="Y48" s="23"/>
      <c r="Z48" s="82"/>
    </row>
    <row r="49" spans="1:26" x14ac:dyDescent="0.25">
      <c r="A49" s="46"/>
      <c r="B49" s="14"/>
      <c r="C49" s="14"/>
      <c r="D49" s="14"/>
      <c r="E49" s="14"/>
      <c r="F49" s="14"/>
      <c r="G49" s="15"/>
      <c r="H49" s="16"/>
      <c r="I49" s="17"/>
      <c r="J49" s="46"/>
      <c r="K49" s="15"/>
      <c r="L49" s="16"/>
      <c r="M49" s="18"/>
      <c r="N49" s="30"/>
      <c r="O49" s="16"/>
      <c r="P49" s="19"/>
      <c r="Q49" s="46"/>
      <c r="R49" s="20"/>
      <c r="S49" s="26"/>
      <c r="T49" s="22"/>
      <c r="U49" s="46"/>
      <c r="V49" s="23"/>
      <c r="W49" s="23"/>
      <c r="X49" s="23"/>
      <c r="Y49" s="23"/>
      <c r="Z49" s="82"/>
    </row>
    <row r="50" spans="1:26" x14ac:dyDescent="0.25">
      <c r="A50" s="46"/>
      <c r="B50" s="14"/>
      <c r="C50" s="14"/>
      <c r="D50" s="14"/>
      <c r="E50" s="14"/>
      <c r="F50" s="14"/>
      <c r="G50" s="15"/>
      <c r="H50" s="16"/>
      <c r="I50" s="17"/>
      <c r="J50" s="46"/>
      <c r="K50" s="15"/>
      <c r="L50" s="16"/>
      <c r="M50" s="18"/>
      <c r="N50" s="30"/>
      <c r="O50" s="16"/>
      <c r="P50" s="19"/>
      <c r="Q50" s="46"/>
      <c r="R50" s="20"/>
      <c r="S50" s="26"/>
      <c r="T50" s="22"/>
      <c r="U50" s="46"/>
      <c r="V50" s="23"/>
      <c r="W50" s="23"/>
      <c r="X50" s="23"/>
      <c r="Y50" s="23"/>
      <c r="Z50" s="82"/>
    </row>
    <row r="51" spans="1:26" x14ac:dyDescent="0.25">
      <c r="A51" s="46"/>
      <c r="B51" s="14"/>
      <c r="C51" s="14"/>
      <c r="D51" s="14"/>
      <c r="E51" s="14"/>
      <c r="F51" s="14"/>
      <c r="G51" s="15"/>
      <c r="H51" s="16"/>
      <c r="I51" s="17"/>
      <c r="J51" s="46"/>
      <c r="K51" s="15"/>
      <c r="L51" s="16"/>
      <c r="M51" s="18"/>
      <c r="N51" s="30"/>
      <c r="O51" s="16"/>
      <c r="P51" s="19"/>
      <c r="Q51" s="46"/>
      <c r="R51" s="20"/>
      <c r="S51" s="26"/>
      <c r="T51" s="22"/>
      <c r="U51" s="46"/>
      <c r="V51" s="23"/>
      <c r="W51" s="23"/>
      <c r="X51" s="23"/>
      <c r="Y51" s="23"/>
      <c r="Z51" s="82"/>
    </row>
    <row r="52" spans="1:26" x14ac:dyDescent="0.25">
      <c r="A52" s="46"/>
      <c r="B52" s="14"/>
      <c r="C52" s="14"/>
      <c r="D52" s="14"/>
      <c r="E52" s="14"/>
      <c r="F52" s="14"/>
      <c r="G52" s="15"/>
      <c r="H52" s="16"/>
      <c r="I52" s="17"/>
      <c r="J52" s="46"/>
      <c r="K52" s="15"/>
      <c r="L52" s="16"/>
      <c r="M52" s="18"/>
      <c r="N52" s="30"/>
      <c r="O52" s="16"/>
      <c r="P52" s="19"/>
      <c r="Q52" s="46"/>
      <c r="R52" s="20"/>
      <c r="S52" s="26"/>
      <c r="T52" s="22"/>
      <c r="U52" s="46"/>
      <c r="V52" s="23"/>
      <c r="W52" s="23"/>
      <c r="X52" s="23"/>
      <c r="Y52" s="23"/>
      <c r="Z52" s="82"/>
    </row>
    <row r="53" spans="1:26" x14ac:dyDescent="0.25">
      <c r="A53" s="46"/>
      <c r="B53" s="14"/>
      <c r="C53" s="14"/>
      <c r="D53" s="14"/>
      <c r="E53" s="14"/>
      <c r="F53" s="14"/>
      <c r="G53" s="15"/>
      <c r="H53" s="16"/>
      <c r="I53" s="17"/>
      <c r="J53" s="46"/>
      <c r="K53" s="15"/>
      <c r="L53" s="16"/>
      <c r="M53" s="18"/>
      <c r="N53" s="30"/>
      <c r="O53" s="16"/>
      <c r="P53" s="19"/>
      <c r="Q53" s="46"/>
      <c r="R53" s="20"/>
      <c r="S53" s="26"/>
      <c r="T53" s="22"/>
      <c r="U53" s="46"/>
      <c r="V53" s="23"/>
      <c r="W53" s="23"/>
      <c r="X53" s="23"/>
      <c r="Y53" s="23"/>
      <c r="Z53" s="82"/>
    </row>
    <row r="54" spans="1:26" x14ac:dyDescent="0.25">
      <c r="A54" s="46"/>
      <c r="B54" s="14"/>
      <c r="C54" s="14"/>
      <c r="D54" s="14"/>
      <c r="E54" s="14"/>
      <c r="F54" s="14"/>
      <c r="G54" s="15"/>
      <c r="H54" s="16"/>
      <c r="I54" s="17"/>
      <c r="J54" s="46"/>
      <c r="K54" s="15"/>
      <c r="L54" s="16"/>
      <c r="M54" s="18"/>
      <c r="N54" s="15"/>
      <c r="O54" s="16"/>
      <c r="P54" s="19"/>
      <c r="Q54" s="46"/>
      <c r="R54" s="20"/>
      <c r="S54" s="26"/>
      <c r="T54" s="22"/>
      <c r="U54" s="46"/>
      <c r="V54" s="23"/>
      <c r="W54" s="23"/>
      <c r="X54" s="23"/>
      <c r="Y54" s="23"/>
      <c r="Z54" s="82"/>
    </row>
    <row r="55" spans="1:26" x14ac:dyDescent="0.25">
      <c r="A55" s="46"/>
      <c r="B55" s="14"/>
      <c r="C55" s="14"/>
      <c r="D55" s="14"/>
      <c r="E55" s="14"/>
      <c r="F55" s="14"/>
      <c r="G55" s="15"/>
      <c r="H55" s="16"/>
      <c r="I55" s="17"/>
      <c r="J55" s="46"/>
      <c r="K55" s="15"/>
      <c r="L55" s="16"/>
      <c r="M55" s="18"/>
      <c r="N55" s="30"/>
      <c r="O55" s="16"/>
      <c r="P55" s="19"/>
      <c r="Q55" s="46"/>
      <c r="R55" s="20"/>
      <c r="S55" s="26"/>
      <c r="T55" s="22"/>
      <c r="U55" s="46"/>
      <c r="V55" s="23"/>
      <c r="W55" s="23"/>
      <c r="X55" s="23"/>
      <c r="Y55" s="23"/>
      <c r="Z55" s="82"/>
    </row>
    <row r="56" spans="1:26" x14ac:dyDescent="0.25">
      <c r="A56" s="46"/>
      <c r="B56" s="14"/>
      <c r="C56" s="14"/>
      <c r="D56" s="14"/>
      <c r="E56" s="14"/>
      <c r="F56" s="14"/>
      <c r="G56" s="15"/>
      <c r="H56" s="16"/>
      <c r="I56" s="17"/>
      <c r="J56" s="46"/>
      <c r="K56" s="15"/>
      <c r="L56" s="16"/>
      <c r="M56" s="18"/>
      <c r="N56" s="15"/>
      <c r="O56" s="16"/>
      <c r="P56" s="19"/>
      <c r="Q56" s="46"/>
      <c r="R56" s="20"/>
      <c r="S56" s="26"/>
      <c r="T56" s="22"/>
      <c r="U56" s="46"/>
      <c r="V56" s="23"/>
      <c r="W56" s="23"/>
      <c r="X56" s="23"/>
      <c r="Y56" s="23"/>
      <c r="Z56" s="82"/>
    </row>
    <row r="57" spans="1:26" x14ac:dyDescent="0.25">
      <c r="A57" s="46"/>
      <c r="B57" s="14"/>
      <c r="C57" s="14"/>
      <c r="D57" s="14"/>
      <c r="E57" s="14"/>
      <c r="F57" s="14"/>
      <c r="G57" s="15"/>
      <c r="H57" s="16"/>
      <c r="I57" s="17"/>
      <c r="J57" s="46"/>
      <c r="K57" s="15"/>
      <c r="L57" s="16"/>
      <c r="M57" s="18"/>
      <c r="N57" s="15"/>
      <c r="O57" s="16"/>
      <c r="P57" s="19"/>
      <c r="Q57" s="46"/>
      <c r="R57" s="20"/>
      <c r="S57" s="26"/>
      <c r="T57" s="22"/>
      <c r="U57" s="46"/>
      <c r="V57" s="23"/>
      <c r="W57" s="23"/>
      <c r="X57" s="23"/>
      <c r="Y57" s="23"/>
      <c r="Z57" s="82"/>
    </row>
    <row r="58" spans="1:26" x14ac:dyDescent="0.25">
      <c r="A58" s="46"/>
      <c r="B58" s="14"/>
      <c r="C58" s="14"/>
      <c r="D58" s="14"/>
      <c r="E58" s="14"/>
      <c r="F58" s="14"/>
      <c r="G58" s="15"/>
      <c r="H58" s="16"/>
      <c r="I58" s="17"/>
      <c r="J58" s="46"/>
      <c r="K58" s="15"/>
      <c r="L58" s="16"/>
      <c r="M58" s="18"/>
      <c r="N58" s="30"/>
      <c r="O58" s="16"/>
      <c r="P58" s="19"/>
      <c r="Q58" s="46"/>
      <c r="R58" s="20"/>
      <c r="S58" s="26"/>
      <c r="T58" s="22"/>
      <c r="U58" s="46"/>
      <c r="V58" s="23"/>
      <c r="W58" s="23"/>
      <c r="X58" s="23"/>
      <c r="Y58" s="23"/>
      <c r="Z58" s="82"/>
    </row>
    <row r="59" spans="1:26" x14ac:dyDescent="0.25">
      <c r="A59" s="46"/>
      <c r="B59" s="14"/>
      <c r="C59" s="14"/>
      <c r="D59" s="14"/>
      <c r="E59" s="14"/>
      <c r="F59" s="14"/>
      <c r="G59" s="15"/>
      <c r="H59" s="16"/>
      <c r="I59" s="17"/>
      <c r="J59" s="46"/>
      <c r="K59" s="15"/>
      <c r="L59" s="16"/>
      <c r="M59" s="18"/>
      <c r="N59" s="15"/>
      <c r="O59" s="16"/>
      <c r="P59" s="19"/>
      <c r="Q59" s="46"/>
      <c r="R59" s="20"/>
      <c r="S59" s="26"/>
      <c r="T59" s="22"/>
      <c r="U59" s="46"/>
      <c r="V59" s="23"/>
      <c r="W59" s="23"/>
      <c r="X59" s="23"/>
      <c r="Y59" s="23"/>
      <c r="Z59" s="82"/>
    </row>
    <row r="60" spans="1:26" x14ac:dyDescent="0.25">
      <c r="A60" s="46"/>
      <c r="B60" s="14"/>
      <c r="C60" s="14"/>
      <c r="D60" s="14"/>
      <c r="E60" s="14"/>
      <c r="F60" s="14"/>
      <c r="G60" s="15"/>
      <c r="H60" s="16"/>
      <c r="I60" s="17"/>
      <c r="J60" s="46"/>
      <c r="K60" s="15"/>
      <c r="L60" s="16"/>
      <c r="M60" s="18"/>
      <c r="N60" s="15"/>
      <c r="O60" s="16"/>
      <c r="P60" s="19"/>
      <c r="Q60" s="46"/>
      <c r="R60" s="20"/>
      <c r="S60" s="26"/>
      <c r="T60" s="22"/>
      <c r="U60" s="46"/>
      <c r="V60" s="23"/>
      <c r="W60" s="23"/>
      <c r="X60" s="23"/>
      <c r="Y60" s="23"/>
      <c r="Z60" s="82"/>
    </row>
    <row r="61" spans="1:26" x14ac:dyDescent="0.25">
      <c r="A61" s="46"/>
      <c r="B61" s="14"/>
      <c r="C61" s="14"/>
      <c r="D61" s="14"/>
      <c r="E61" s="14"/>
      <c r="F61" s="14"/>
      <c r="G61" s="15"/>
      <c r="H61" s="16"/>
      <c r="I61" s="17"/>
      <c r="J61" s="46"/>
      <c r="K61" s="15"/>
      <c r="L61" s="16"/>
      <c r="M61" s="18"/>
      <c r="N61" s="15"/>
      <c r="O61" s="16"/>
      <c r="P61" s="19"/>
      <c r="Q61" s="46"/>
      <c r="R61" s="20"/>
      <c r="S61" s="21"/>
      <c r="T61" s="22"/>
      <c r="U61" s="46"/>
      <c r="V61" s="23"/>
      <c r="W61" s="23"/>
      <c r="X61" s="23"/>
      <c r="Y61" s="23"/>
      <c r="Z61" s="82"/>
    </row>
    <row r="62" spans="1:26" x14ac:dyDescent="0.25">
      <c r="A62" s="46"/>
      <c r="B62" s="14"/>
      <c r="C62" s="14"/>
      <c r="D62" s="14"/>
      <c r="E62" s="14"/>
      <c r="F62" s="14"/>
      <c r="G62" s="15"/>
      <c r="H62" s="16"/>
      <c r="I62" s="17"/>
      <c r="J62" s="46"/>
      <c r="K62" s="15"/>
      <c r="L62" s="16"/>
      <c r="M62" s="18"/>
      <c r="N62" s="15"/>
      <c r="O62" s="16"/>
      <c r="P62" s="19"/>
      <c r="Q62" s="46"/>
      <c r="R62" s="20"/>
      <c r="S62" s="26"/>
      <c r="T62" s="22"/>
      <c r="U62" s="46"/>
      <c r="V62" s="23"/>
      <c r="W62" s="23"/>
      <c r="X62" s="23"/>
      <c r="Y62" s="23"/>
      <c r="Z62" s="82"/>
    </row>
    <row r="63" spans="1:26" x14ac:dyDescent="0.25">
      <c r="A63" s="46"/>
      <c r="B63" s="14"/>
      <c r="C63" s="14"/>
      <c r="D63" s="14"/>
      <c r="E63" s="14"/>
      <c r="F63" s="14"/>
      <c r="G63" s="15"/>
      <c r="H63" s="16"/>
      <c r="I63" s="17"/>
      <c r="J63" s="46"/>
      <c r="K63" s="15"/>
      <c r="L63" s="16"/>
      <c r="M63" s="18"/>
      <c r="N63" s="30"/>
      <c r="O63" s="16"/>
      <c r="P63" s="19"/>
      <c r="Q63" s="46"/>
      <c r="R63" s="20"/>
      <c r="S63" s="26"/>
      <c r="T63" s="22"/>
      <c r="U63" s="46"/>
      <c r="V63" s="23"/>
      <c r="W63" s="23"/>
      <c r="X63" s="23"/>
      <c r="Y63" s="23"/>
      <c r="Z63" s="82"/>
    </row>
    <row r="64" spans="1:26" x14ac:dyDescent="0.25">
      <c r="A64" s="46"/>
      <c r="B64" s="14"/>
      <c r="C64" s="14"/>
      <c r="D64" s="14"/>
      <c r="E64" s="14"/>
      <c r="F64" s="14"/>
      <c r="G64" s="15"/>
      <c r="H64" s="16"/>
      <c r="I64" s="17"/>
      <c r="J64" s="46"/>
      <c r="K64" s="15"/>
      <c r="L64" s="16"/>
      <c r="M64" s="18"/>
      <c r="N64" s="15"/>
      <c r="O64" s="16"/>
      <c r="P64" s="19"/>
      <c r="Q64" s="46"/>
      <c r="R64" s="20"/>
      <c r="S64" s="26"/>
      <c r="T64" s="22"/>
      <c r="U64" s="46"/>
      <c r="V64" s="23"/>
      <c r="W64" s="23"/>
      <c r="X64" s="23"/>
      <c r="Y64" s="23"/>
      <c r="Z64" s="82"/>
    </row>
    <row r="65" spans="1:26" x14ac:dyDescent="0.25">
      <c r="A65" s="46"/>
      <c r="B65" s="14"/>
      <c r="C65" s="14"/>
      <c r="D65" s="14"/>
      <c r="E65" s="14"/>
      <c r="F65" s="14"/>
      <c r="G65" s="15"/>
      <c r="H65" s="16"/>
      <c r="I65" s="17"/>
      <c r="J65" s="46"/>
      <c r="K65" s="15"/>
      <c r="L65" s="16"/>
      <c r="M65" s="18"/>
      <c r="N65" s="15"/>
      <c r="O65" s="16"/>
      <c r="P65" s="19"/>
      <c r="Q65" s="46"/>
      <c r="R65" s="20"/>
      <c r="S65" s="26"/>
      <c r="T65" s="22"/>
      <c r="U65" s="46"/>
      <c r="V65" s="23"/>
      <c r="W65" s="23"/>
      <c r="X65" s="23"/>
      <c r="Y65" s="23"/>
      <c r="Z65" s="82"/>
    </row>
    <row r="66" spans="1:26" x14ac:dyDescent="0.25">
      <c r="A66" s="46"/>
      <c r="B66" s="14"/>
      <c r="C66" s="14"/>
      <c r="D66" s="14"/>
      <c r="E66" s="14"/>
      <c r="F66" s="14"/>
      <c r="G66" s="15"/>
      <c r="H66" s="16"/>
      <c r="I66" s="17"/>
      <c r="J66" s="46"/>
      <c r="K66" s="15"/>
      <c r="L66" s="16"/>
      <c r="M66" s="18"/>
      <c r="N66" s="30"/>
      <c r="O66" s="16"/>
      <c r="P66" s="19"/>
      <c r="Q66" s="46"/>
      <c r="R66" s="20"/>
      <c r="S66" s="26"/>
      <c r="T66" s="22"/>
      <c r="U66" s="46"/>
      <c r="V66" s="23"/>
      <c r="W66" s="23"/>
      <c r="X66" s="23"/>
      <c r="Y66" s="23"/>
      <c r="Z66" s="82"/>
    </row>
    <row r="67" spans="1:26" x14ac:dyDescent="0.25">
      <c r="A67" s="46"/>
      <c r="B67" s="14"/>
      <c r="C67" s="14"/>
      <c r="D67" s="14"/>
      <c r="E67" s="14"/>
      <c r="F67" s="14"/>
      <c r="G67" s="15"/>
      <c r="H67" s="16"/>
      <c r="I67" s="17"/>
      <c r="J67" s="46"/>
      <c r="K67" s="15"/>
      <c r="L67" s="16"/>
      <c r="M67" s="18"/>
      <c r="N67" s="15"/>
      <c r="O67" s="16"/>
      <c r="P67" s="19"/>
      <c r="Q67" s="46"/>
      <c r="R67" s="20"/>
      <c r="S67" s="21"/>
      <c r="T67" s="22"/>
      <c r="U67" s="46"/>
      <c r="V67" s="23"/>
      <c r="W67" s="23"/>
      <c r="X67" s="23"/>
      <c r="Y67" s="23"/>
      <c r="Z67" s="82"/>
    </row>
    <row r="68" spans="1:26" x14ac:dyDescent="0.25">
      <c r="A68" s="46"/>
      <c r="B68" s="14"/>
      <c r="C68" s="14"/>
      <c r="D68" s="14"/>
      <c r="E68" s="14"/>
      <c r="F68" s="14"/>
      <c r="G68" s="15"/>
      <c r="H68" s="16"/>
      <c r="I68" s="17"/>
      <c r="J68" s="46"/>
      <c r="K68" s="15"/>
      <c r="L68" s="16"/>
      <c r="M68" s="18"/>
      <c r="N68" s="30"/>
      <c r="O68" s="16"/>
      <c r="P68" s="19"/>
      <c r="Q68" s="46"/>
      <c r="R68" s="20"/>
      <c r="S68" s="21"/>
      <c r="T68" s="22"/>
      <c r="U68" s="46"/>
      <c r="V68" s="23"/>
      <c r="W68" s="23"/>
      <c r="X68" s="23"/>
      <c r="Y68" s="23"/>
      <c r="Z68" s="82"/>
    </row>
    <row r="69" spans="1:26" x14ac:dyDescent="0.25">
      <c r="A69" s="46"/>
      <c r="B69" s="14"/>
      <c r="C69" s="14"/>
      <c r="D69" s="14"/>
      <c r="E69" s="14"/>
      <c r="F69" s="14"/>
      <c r="G69" s="15"/>
      <c r="H69" s="16"/>
      <c r="I69" s="17"/>
      <c r="J69" s="46"/>
      <c r="K69" s="15"/>
      <c r="L69" s="16"/>
      <c r="M69" s="18"/>
      <c r="N69" s="30"/>
      <c r="O69" s="16"/>
      <c r="P69" s="19"/>
      <c r="Q69" s="46"/>
      <c r="R69" s="20"/>
      <c r="S69" s="21"/>
      <c r="T69" s="22"/>
      <c r="U69" s="46"/>
      <c r="V69" s="23"/>
      <c r="W69" s="23"/>
      <c r="X69" s="23"/>
      <c r="Y69" s="23"/>
      <c r="Z69" s="82"/>
    </row>
    <row r="70" spans="1:26" x14ac:dyDescent="0.25">
      <c r="A70" s="46"/>
      <c r="B70" s="14"/>
      <c r="C70" s="14"/>
      <c r="D70" s="14"/>
      <c r="E70" s="14"/>
      <c r="F70" s="14"/>
      <c r="G70" s="15"/>
      <c r="H70" s="16"/>
      <c r="I70" s="17"/>
      <c r="J70" s="46"/>
      <c r="K70" s="15"/>
      <c r="L70" s="16"/>
      <c r="M70" s="18"/>
      <c r="N70" s="30"/>
      <c r="O70" s="16"/>
      <c r="P70" s="19"/>
      <c r="Q70" s="46"/>
      <c r="R70" s="20"/>
      <c r="S70" s="26"/>
      <c r="T70" s="22"/>
      <c r="U70" s="46"/>
      <c r="V70" s="23"/>
      <c r="W70" s="23"/>
      <c r="X70" s="23"/>
      <c r="Y70" s="23"/>
      <c r="Z70" s="82"/>
    </row>
    <row r="71" spans="1:26" x14ac:dyDescent="0.25">
      <c r="A71" s="46"/>
      <c r="B71" s="14"/>
      <c r="C71" s="14"/>
      <c r="D71" s="14"/>
      <c r="E71" s="14"/>
      <c r="F71" s="14"/>
      <c r="G71" s="15"/>
      <c r="H71" s="16"/>
      <c r="I71" s="17"/>
      <c r="J71" s="46"/>
      <c r="K71" s="15"/>
      <c r="L71" s="16"/>
      <c r="M71" s="18"/>
      <c r="N71" s="15"/>
      <c r="O71" s="16"/>
      <c r="P71" s="19"/>
      <c r="Q71" s="46"/>
      <c r="R71" s="20"/>
      <c r="S71" s="26"/>
      <c r="T71" s="22"/>
      <c r="U71" s="46"/>
      <c r="V71" s="23"/>
      <c r="W71" s="23"/>
      <c r="X71" s="23"/>
      <c r="Y71" s="23"/>
      <c r="Z71" s="82"/>
    </row>
    <row r="72" spans="1:26" x14ac:dyDescent="0.25">
      <c r="A72" s="46"/>
      <c r="B72" s="14"/>
      <c r="C72" s="14"/>
      <c r="D72" s="14"/>
      <c r="E72" s="14"/>
      <c r="F72" s="14"/>
      <c r="G72" s="15"/>
      <c r="H72" s="16"/>
      <c r="I72" s="17"/>
      <c r="J72" s="46"/>
      <c r="K72" s="15"/>
      <c r="L72" s="16"/>
      <c r="M72" s="18"/>
      <c r="N72" s="15"/>
      <c r="O72" s="16"/>
      <c r="P72" s="19"/>
      <c r="Q72" s="46"/>
      <c r="R72" s="20"/>
      <c r="S72" s="26"/>
      <c r="T72" s="22"/>
      <c r="U72" s="46"/>
      <c r="V72" s="23"/>
      <c r="W72" s="23"/>
      <c r="X72" s="23"/>
      <c r="Y72" s="23"/>
      <c r="Z72" s="82"/>
    </row>
    <row r="73" spans="1:26" x14ac:dyDescent="0.25">
      <c r="A73" s="46"/>
      <c r="B73" s="14"/>
      <c r="C73" s="14"/>
      <c r="D73" s="14"/>
      <c r="E73" s="14"/>
      <c r="F73" s="14"/>
      <c r="G73" s="15"/>
      <c r="H73" s="16"/>
      <c r="I73" s="17"/>
      <c r="J73" s="46"/>
      <c r="K73" s="15"/>
      <c r="L73" s="16"/>
      <c r="M73" s="18"/>
      <c r="N73" s="15"/>
      <c r="O73" s="16"/>
      <c r="P73" s="19"/>
      <c r="Q73" s="46"/>
      <c r="R73" s="20"/>
      <c r="S73" s="26"/>
      <c r="T73" s="22"/>
      <c r="U73" s="46"/>
      <c r="V73" s="23"/>
      <c r="W73" s="23"/>
      <c r="X73" s="23"/>
      <c r="Y73" s="23"/>
      <c r="Z73" s="82"/>
    </row>
    <row r="74" spans="1:26" s="32" customFormat="1" x14ac:dyDescent="0.25">
      <c r="A74" s="46"/>
      <c r="B74" s="14"/>
      <c r="C74" s="14"/>
      <c r="D74" s="14"/>
      <c r="E74" s="14"/>
      <c r="F74" s="14"/>
      <c r="G74" s="15"/>
      <c r="H74" s="16"/>
      <c r="I74" s="17"/>
      <c r="J74" s="46"/>
      <c r="K74" s="15"/>
      <c r="L74" s="16"/>
      <c r="M74" s="18"/>
      <c r="N74" s="15"/>
      <c r="O74" s="16"/>
      <c r="P74" s="19"/>
      <c r="Q74" s="46"/>
      <c r="R74" s="20"/>
      <c r="S74" s="26"/>
      <c r="T74" s="22"/>
      <c r="U74" s="46"/>
      <c r="V74" s="23"/>
      <c r="W74" s="23"/>
      <c r="X74" s="23"/>
      <c r="Y74" s="23"/>
      <c r="Z74" s="82"/>
    </row>
    <row r="75" spans="1:26" x14ac:dyDescent="0.25">
      <c r="A75" s="46"/>
      <c r="B75" s="14"/>
      <c r="C75" s="14"/>
      <c r="D75" s="14"/>
      <c r="E75" s="14"/>
      <c r="F75" s="14"/>
      <c r="G75" s="15"/>
      <c r="H75" s="16"/>
      <c r="I75" s="17"/>
      <c r="J75" s="46"/>
      <c r="K75" s="15"/>
      <c r="L75" s="16"/>
      <c r="M75" s="18"/>
      <c r="N75" s="24"/>
      <c r="O75" s="25"/>
      <c r="P75" s="19"/>
      <c r="Q75" s="46"/>
      <c r="R75" s="20"/>
      <c r="S75" s="26"/>
      <c r="T75" s="22"/>
      <c r="U75" s="46"/>
      <c r="V75" s="23"/>
      <c r="W75" s="23"/>
      <c r="X75" s="23"/>
      <c r="Y75" s="23"/>
      <c r="Z75" s="82"/>
    </row>
    <row r="76" spans="1:26" x14ac:dyDescent="0.25">
      <c r="A76" s="46"/>
      <c r="B76" s="14"/>
      <c r="C76" s="14"/>
      <c r="D76" s="14"/>
      <c r="E76" s="14"/>
      <c r="F76" s="14"/>
      <c r="G76" s="15"/>
      <c r="H76" s="16"/>
      <c r="I76" s="17"/>
      <c r="J76" s="46"/>
      <c r="K76" s="15"/>
      <c r="L76" s="16"/>
      <c r="M76" s="18"/>
      <c r="N76" s="24"/>
      <c r="O76" s="25"/>
      <c r="P76" s="19"/>
      <c r="Q76" s="46"/>
      <c r="R76" s="20"/>
      <c r="S76" s="26"/>
      <c r="T76" s="27"/>
      <c r="U76" s="46"/>
      <c r="V76" s="23"/>
      <c r="W76" s="23"/>
      <c r="X76" s="23"/>
      <c r="Y76" s="23"/>
      <c r="Z76" s="82"/>
    </row>
    <row r="77" spans="1:26" x14ac:dyDescent="0.25">
      <c r="A77" s="46"/>
      <c r="B77" s="14"/>
      <c r="C77" s="14"/>
      <c r="D77" s="14"/>
      <c r="E77" s="14"/>
      <c r="F77" s="14"/>
      <c r="G77" s="15"/>
      <c r="H77" s="16"/>
      <c r="I77" s="17"/>
      <c r="J77" s="46"/>
      <c r="K77" s="15"/>
      <c r="L77" s="16"/>
      <c r="M77" s="18"/>
      <c r="N77" s="28"/>
      <c r="O77" s="29"/>
      <c r="P77" s="19"/>
      <c r="Q77" s="46"/>
      <c r="R77" s="20"/>
      <c r="S77" s="26"/>
      <c r="T77" s="22"/>
      <c r="U77" s="46"/>
      <c r="V77" s="23"/>
      <c r="W77" s="23"/>
      <c r="X77" s="23"/>
      <c r="Y77" s="23"/>
      <c r="Z77" s="82"/>
    </row>
    <row r="78" spans="1:26" x14ac:dyDescent="0.25">
      <c r="A78" s="46"/>
      <c r="B78" s="14"/>
      <c r="C78" s="14"/>
      <c r="D78" s="14"/>
      <c r="E78" s="14"/>
      <c r="F78" s="14"/>
      <c r="G78" s="15"/>
      <c r="H78" s="16"/>
      <c r="I78" s="17"/>
      <c r="J78" s="46"/>
      <c r="K78" s="15"/>
      <c r="L78" s="16"/>
      <c r="M78" s="18"/>
      <c r="N78" s="24"/>
      <c r="O78" s="25"/>
      <c r="P78" s="19"/>
      <c r="Q78" s="46"/>
      <c r="R78" s="20"/>
      <c r="S78" s="26"/>
      <c r="T78" s="27"/>
      <c r="U78" s="46"/>
      <c r="V78" s="23"/>
      <c r="W78" s="23"/>
      <c r="X78" s="23"/>
      <c r="Y78" s="23"/>
      <c r="Z78" s="82"/>
    </row>
    <row r="79" spans="1:26" x14ac:dyDescent="0.25">
      <c r="A79" s="46"/>
      <c r="B79" s="14"/>
      <c r="C79" s="14"/>
      <c r="D79" s="14"/>
      <c r="E79" s="14"/>
      <c r="F79" s="14"/>
      <c r="G79" s="15"/>
      <c r="H79" s="16"/>
      <c r="I79" s="17"/>
      <c r="J79" s="46"/>
      <c r="K79" s="15"/>
      <c r="L79" s="16"/>
      <c r="M79" s="18"/>
      <c r="N79" s="15"/>
      <c r="O79" s="16"/>
      <c r="P79" s="19"/>
      <c r="Q79" s="46"/>
      <c r="R79" s="20"/>
      <c r="S79" s="26"/>
      <c r="T79" s="27"/>
      <c r="U79" s="46"/>
      <c r="V79" s="23"/>
      <c r="W79" s="23"/>
      <c r="X79" s="23"/>
      <c r="Y79" s="23"/>
      <c r="Z79" s="82"/>
    </row>
    <row r="80" spans="1:26" x14ac:dyDescent="0.25">
      <c r="A80" s="46"/>
      <c r="B80" s="14"/>
      <c r="C80" s="14"/>
      <c r="D80" s="14"/>
      <c r="E80" s="14"/>
      <c r="F80" s="14"/>
      <c r="G80" s="15"/>
      <c r="H80" s="16"/>
      <c r="I80" s="17"/>
      <c r="J80" s="46"/>
      <c r="K80" s="15"/>
      <c r="L80" s="16"/>
      <c r="M80" s="18"/>
      <c r="N80" s="15"/>
      <c r="O80" s="16"/>
      <c r="P80" s="19"/>
      <c r="Q80" s="46"/>
      <c r="R80" s="20"/>
      <c r="S80" s="26"/>
      <c r="T80" s="27"/>
      <c r="U80" s="46"/>
      <c r="V80" s="23"/>
      <c r="W80" s="23"/>
      <c r="X80" s="23"/>
      <c r="Y80" s="23"/>
      <c r="Z80" s="82"/>
    </row>
    <row r="81" spans="1:26" x14ac:dyDescent="0.25">
      <c r="A81" s="46"/>
      <c r="B81" s="14"/>
      <c r="C81" s="14"/>
      <c r="D81" s="14"/>
      <c r="E81" s="14"/>
      <c r="F81" s="14"/>
      <c r="G81" s="15"/>
      <c r="H81" s="16"/>
      <c r="I81" s="17"/>
      <c r="J81" s="46"/>
      <c r="K81" s="15"/>
      <c r="L81" s="16"/>
      <c r="M81" s="18"/>
      <c r="N81" s="24"/>
      <c r="O81" s="25"/>
      <c r="P81" s="19"/>
      <c r="Q81" s="46"/>
      <c r="R81" s="20"/>
      <c r="S81" s="21"/>
      <c r="T81" s="27"/>
      <c r="U81" s="46"/>
      <c r="V81" s="23"/>
      <c r="W81" s="23"/>
      <c r="X81" s="23"/>
      <c r="Y81" s="23"/>
      <c r="Z81" s="82"/>
    </row>
    <row r="82" spans="1:26" x14ac:dyDescent="0.25">
      <c r="A82" s="46"/>
      <c r="B82" s="14"/>
      <c r="C82" s="14"/>
      <c r="D82" s="14"/>
      <c r="E82" s="14"/>
      <c r="F82" s="14"/>
      <c r="G82" s="15"/>
      <c r="H82" s="16"/>
      <c r="I82" s="17"/>
      <c r="J82" s="46"/>
      <c r="K82" s="15"/>
      <c r="L82" s="16"/>
      <c r="M82" s="18"/>
      <c r="N82" s="30"/>
      <c r="O82" s="16"/>
      <c r="P82" s="19"/>
      <c r="Q82" s="46"/>
      <c r="R82" s="20"/>
      <c r="S82" s="26"/>
      <c r="T82" s="27"/>
      <c r="U82" s="46"/>
      <c r="V82" s="23"/>
      <c r="W82" s="23"/>
      <c r="X82" s="23"/>
      <c r="Y82" s="23"/>
      <c r="Z82" s="82"/>
    </row>
    <row r="83" spans="1:26" x14ac:dyDescent="0.25">
      <c r="A83" s="46"/>
      <c r="B83" s="14"/>
      <c r="C83" s="14"/>
      <c r="D83" s="14"/>
      <c r="E83" s="14"/>
      <c r="F83" s="14"/>
      <c r="G83" s="15"/>
      <c r="H83" s="16"/>
      <c r="I83" s="17"/>
      <c r="J83" s="46"/>
      <c r="K83" s="15"/>
      <c r="L83" s="16"/>
      <c r="M83" s="18"/>
      <c r="N83" s="15"/>
      <c r="O83" s="16"/>
      <c r="P83" s="19"/>
      <c r="Q83" s="46"/>
      <c r="R83" s="31"/>
      <c r="S83" s="21"/>
      <c r="T83" s="22"/>
      <c r="U83" s="46"/>
      <c r="V83" s="23"/>
      <c r="W83" s="23"/>
      <c r="X83" s="23"/>
      <c r="Y83" s="23"/>
      <c r="Z83" s="82"/>
    </row>
    <row r="84" spans="1:26" x14ac:dyDescent="0.25">
      <c r="A84" s="46"/>
      <c r="B84" s="14"/>
      <c r="C84" s="14"/>
      <c r="D84" s="14"/>
      <c r="E84" s="14"/>
      <c r="F84" s="14"/>
      <c r="G84" s="15"/>
      <c r="H84" s="16"/>
      <c r="I84" s="17"/>
      <c r="J84" s="46"/>
      <c r="K84" s="15"/>
      <c r="L84" s="16"/>
      <c r="M84" s="18"/>
      <c r="N84" s="15"/>
      <c r="O84" s="16"/>
      <c r="P84" s="19"/>
      <c r="Q84" s="46"/>
      <c r="R84" s="31"/>
      <c r="S84" s="21"/>
      <c r="T84" s="22"/>
      <c r="U84" s="46"/>
      <c r="V84" s="23"/>
      <c r="W84" s="23"/>
      <c r="X84" s="23"/>
      <c r="Y84" s="23"/>
      <c r="Z84" s="82"/>
    </row>
    <row r="85" spans="1:26" x14ac:dyDescent="0.25">
      <c r="A85" s="46"/>
      <c r="B85" s="14"/>
      <c r="C85" s="14"/>
      <c r="D85" s="14"/>
      <c r="E85" s="14"/>
      <c r="F85" s="14"/>
      <c r="G85" s="15"/>
      <c r="H85" s="16"/>
      <c r="I85" s="17"/>
      <c r="J85" s="46"/>
      <c r="K85" s="15"/>
      <c r="L85" s="16"/>
      <c r="M85" s="18"/>
      <c r="N85" s="15"/>
      <c r="O85" s="16"/>
      <c r="P85" s="19"/>
      <c r="Q85" s="46"/>
      <c r="R85" s="31"/>
      <c r="S85" s="21"/>
      <c r="T85" s="22"/>
      <c r="U85" s="46"/>
      <c r="V85" s="23"/>
      <c r="W85" s="23"/>
      <c r="X85" s="23"/>
      <c r="Y85" s="23"/>
      <c r="Z85" s="82"/>
    </row>
    <row r="86" spans="1:26" x14ac:dyDescent="0.25">
      <c r="A86" s="46"/>
      <c r="B86" s="14"/>
      <c r="C86" s="14"/>
      <c r="D86" s="14"/>
      <c r="E86" s="14"/>
      <c r="F86" s="14"/>
      <c r="G86" s="15"/>
      <c r="H86" s="16"/>
      <c r="I86" s="17"/>
      <c r="J86" s="46"/>
      <c r="K86" s="15"/>
      <c r="L86" s="16"/>
      <c r="M86" s="18"/>
      <c r="N86" s="30"/>
      <c r="O86" s="16"/>
      <c r="P86" s="19"/>
      <c r="Q86" s="46"/>
      <c r="R86" s="31"/>
      <c r="S86" s="21"/>
      <c r="T86" s="22"/>
      <c r="U86" s="46"/>
      <c r="V86" s="23"/>
      <c r="W86" s="23"/>
      <c r="X86" s="23"/>
      <c r="Y86" s="23"/>
      <c r="Z86" s="82"/>
    </row>
    <row r="87" spans="1:26" x14ac:dyDescent="0.25">
      <c r="A87" s="46"/>
      <c r="B87" s="14"/>
      <c r="C87" s="14"/>
      <c r="D87" s="14"/>
      <c r="E87" s="14"/>
      <c r="F87" s="14"/>
      <c r="G87" s="15"/>
      <c r="H87" s="16"/>
      <c r="I87" s="17"/>
      <c r="J87" s="46"/>
      <c r="K87" s="15"/>
      <c r="L87" s="16"/>
      <c r="M87" s="18"/>
      <c r="N87" s="15"/>
      <c r="O87" s="16"/>
      <c r="P87" s="19"/>
      <c r="Q87" s="46"/>
      <c r="R87" s="31"/>
      <c r="S87" s="21"/>
      <c r="T87" s="22"/>
      <c r="U87" s="46"/>
      <c r="V87" s="23"/>
      <c r="W87" s="23"/>
      <c r="X87" s="23"/>
      <c r="Y87" s="23"/>
      <c r="Z87" s="82"/>
    </row>
    <row r="88" spans="1:26" x14ac:dyDescent="0.25">
      <c r="A88" s="46"/>
      <c r="B88" s="14"/>
      <c r="C88" s="14"/>
      <c r="D88" s="14"/>
      <c r="E88" s="14"/>
      <c r="F88" s="14"/>
      <c r="G88" s="15"/>
      <c r="H88" s="16"/>
      <c r="I88" s="17"/>
      <c r="J88" s="46"/>
      <c r="K88" s="15"/>
      <c r="L88" s="16"/>
      <c r="M88" s="18"/>
      <c r="N88" s="15"/>
      <c r="O88" s="16"/>
      <c r="P88" s="19"/>
      <c r="Q88" s="46"/>
      <c r="R88" s="31"/>
      <c r="S88" s="21"/>
      <c r="T88" s="22"/>
      <c r="U88" s="46"/>
      <c r="V88" s="23"/>
      <c r="W88" s="23"/>
      <c r="X88" s="23"/>
      <c r="Y88" s="23"/>
      <c r="Z88" s="82"/>
    </row>
    <row r="89" spans="1:26" x14ac:dyDescent="0.25">
      <c r="A89" s="46"/>
      <c r="B89" s="14"/>
      <c r="C89" s="14"/>
      <c r="D89" s="14"/>
      <c r="E89" s="14"/>
      <c r="F89" s="14"/>
      <c r="G89" s="15"/>
      <c r="H89" s="16"/>
      <c r="I89" s="17"/>
      <c r="J89" s="46"/>
      <c r="K89" s="15"/>
      <c r="L89" s="16"/>
      <c r="M89" s="18"/>
      <c r="N89" s="30"/>
      <c r="O89" s="16"/>
      <c r="P89" s="19"/>
      <c r="Q89" s="46"/>
      <c r="R89" s="31"/>
      <c r="S89" s="21"/>
      <c r="T89" s="22"/>
      <c r="U89" s="46"/>
      <c r="V89" s="23"/>
      <c r="W89" s="23"/>
      <c r="X89" s="23"/>
      <c r="Y89" s="23"/>
      <c r="Z89" s="82"/>
    </row>
    <row r="90" spans="1:26" x14ac:dyDescent="0.25">
      <c r="A90" s="46"/>
      <c r="B90" s="14"/>
      <c r="C90" s="14"/>
      <c r="D90" s="14"/>
      <c r="E90" s="14"/>
      <c r="F90" s="14"/>
      <c r="G90" s="15"/>
      <c r="H90" s="16"/>
      <c r="I90" s="17"/>
      <c r="J90" s="46"/>
      <c r="K90" s="15"/>
      <c r="L90" s="16"/>
      <c r="M90" s="18"/>
      <c r="N90" s="15"/>
      <c r="O90" s="16"/>
      <c r="P90" s="19"/>
      <c r="Q90" s="46"/>
      <c r="R90" s="31"/>
      <c r="S90" s="21"/>
      <c r="T90" s="22"/>
      <c r="U90" s="46"/>
      <c r="V90" s="23"/>
      <c r="W90" s="23"/>
      <c r="X90" s="23"/>
      <c r="Y90" s="23"/>
      <c r="Z90" s="82"/>
    </row>
    <row r="91" spans="1:26" x14ac:dyDescent="0.25">
      <c r="A91" s="46"/>
      <c r="B91" s="14"/>
      <c r="C91" s="14"/>
      <c r="D91" s="14"/>
      <c r="E91" s="14"/>
      <c r="F91" s="14"/>
      <c r="G91" s="15"/>
      <c r="H91" s="16"/>
      <c r="I91" s="17"/>
      <c r="J91" s="46"/>
      <c r="K91" s="15"/>
      <c r="L91" s="16"/>
      <c r="M91" s="18"/>
      <c r="N91" s="15"/>
      <c r="O91" s="16"/>
      <c r="P91" s="19"/>
      <c r="Q91" s="46"/>
      <c r="R91" s="31"/>
      <c r="S91" s="21"/>
      <c r="T91" s="22"/>
      <c r="U91" s="46"/>
      <c r="V91" s="23"/>
      <c r="W91" s="23"/>
      <c r="X91" s="23"/>
      <c r="Y91" s="23"/>
      <c r="Z91" s="82"/>
    </row>
    <row r="92" spans="1:26" x14ac:dyDescent="0.25">
      <c r="A92" s="46"/>
      <c r="B92" s="14"/>
      <c r="C92" s="14"/>
      <c r="D92" s="14"/>
      <c r="E92" s="14"/>
      <c r="F92" s="14"/>
      <c r="G92" s="15"/>
      <c r="H92" s="16"/>
      <c r="I92" s="17"/>
      <c r="J92" s="46"/>
      <c r="K92" s="15"/>
      <c r="L92" s="16"/>
      <c r="M92" s="18"/>
      <c r="N92" s="30"/>
      <c r="O92" s="16"/>
      <c r="P92" s="19"/>
      <c r="Q92" s="46"/>
      <c r="R92" s="31"/>
      <c r="S92" s="21"/>
      <c r="T92" s="22"/>
      <c r="U92" s="46"/>
      <c r="V92" s="23"/>
      <c r="W92" s="23"/>
      <c r="X92" s="23"/>
      <c r="Y92" s="23"/>
      <c r="Z92" s="82"/>
    </row>
    <row r="93" spans="1:26" x14ac:dyDescent="0.25">
      <c r="A93" s="46"/>
      <c r="B93" s="14"/>
      <c r="C93" s="14"/>
      <c r="D93" s="14"/>
      <c r="E93" s="14"/>
      <c r="F93" s="14"/>
      <c r="G93" s="15"/>
      <c r="H93" s="16"/>
      <c r="I93" s="17"/>
      <c r="J93" s="46"/>
      <c r="K93" s="15"/>
      <c r="L93" s="16"/>
      <c r="M93" s="18"/>
      <c r="N93" s="15"/>
      <c r="O93" s="16"/>
      <c r="P93" s="19"/>
      <c r="Q93" s="46"/>
      <c r="R93" s="31"/>
      <c r="S93" s="21"/>
      <c r="T93" s="22"/>
      <c r="U93" s="46"/>
      <c r="V93" s="23"/>
      <c r="W93" s="23"/>
      <c r="X93" s="23"/>
      <c r="Y93" s="23"/>
      <c r="Z93" s="82"/>
    </row>
    <row r="94" spans="1:26" x14ac:dyDescent="0.25">
      <c r="A94" s="46"/>
      <c r="B94" s="14"/>
      <c r="C94" s="14"/>
      <c r="D94" s="14"/>
      <c r="E94" s="14"/>
      <c r="F94" s="14"/>
      <c r="G94" s="15"/>
      <c r="H94" s="16"/>
      <c r="I94" s="17"/>
      <c r="J94" s="46"/>
      <c r="K94" s="15"/>
      <c r="L94" s="16"/>
      <c r="M94" s="18"/>
      <c r="N94" s="30"/>
      <c r="O94" s="16"/>
      <c r="P94" s="19"/>
      <c r="Q94" s="46"/>
      <c r="R94" s="31"/>
      <c r="S94" s="21"/>
      <c r="T94" s="22"/>
      <c r="U94" s="46"/>
      <c r="V94" s="23"/>
      <c r="W94" s="23"/>
      <c r="X94" s="23"/>
      <c r="Y94" s="23"/>
      <c r="Z94" s="82"/>
    </row>
    <row r="95" spans="1:26" x14ac:dyDescent="0.25">
      <c r="A95" s="46"/>
      <c r="B95" s="14"/>
      <c r="C95" s="14"/>
      <c r="D95" s="14"/>
      <c r="E95" s="14"/>
      <c r="F95" s="14"/>
      <c r="G95" s="15"/>
      <c r="H95" s="16"/>
      <c r="I95" s="17"/>
      <c r="J95" s="46"/>
      <c r="K95" s="15"/>
      <c r="L95" s="16"/>
      <c r="M95" s="18"/>
      <c r="N95" s="15"/>
      <c r="O95" s="16"/>
      <c r="P95" s="19"/>
      <c r="Q95" s="46"/>
      <c r="R95" s="31"/>
      <c r="S95" s="21"/>
      <c r="T95" s="22"/>
      <c r="U95" s="46"/>
      <c r="V95" s="23"/>
      <c r="W95" s="23"/>
      <c r="X95" s="23"/>
      <c r="Y95" s="23"/>
      <c r="Z95" s="82"/>
    </row>
    <row r="96" spans="1:26" x14ac:dyDescent="0.25">
      <c r="A96" s="46"/>
      <c r="B96" s="14"/>
      <c r="C96" s="14"/>
      <c r="D96" s="14"/>
      <c r="E96" s="14"/>
      <c r="F96" s="14"/>
      <c r="G96" s="15"/>
      <c r="H96" s="16"/>
      <c r="I96" s="17"/>
      <c r="J96" s="46"/>
      <c r="K96" s="15"/>
      <c r="L96" s="16"/>
      <c r="M96" s="18"/>
      <c r="N96" s="15"/>
      <c r="O96" s="16"/>
      <c r="P96" s="19"/>
      <c r="Q96" s="46"/>
      <c r="R96" s="31"/>
      <c r="S96" s="21"/>
      <c r="T96" s="22"/>
      <c r="U96" s="46"/>
      <c r="V96" s="23"/>
      <c r="W96" s="23"/>
      <c r="X96" s="23"/>
      <c r="Y96" s="23"/>
      <c r="Z96" s="82"/>
    </row>
    <row r="97" spans="1:26" x14ac:dyDescent="0.25">
      <c r="A97" s="46"/>
      <c r="B97" s="14"/>
      <c r="C97" s="14"/>
      <c r="D97" s="14"/>
      <c r="E97" s="14"/>
      <c r="F97" s="14"/>
      <c r="G97" s="15"/>
      <c r="H97" s="16"/>
      <c r="I97" s="17"/>
      <c r="J97" s="46"/>
      <c r="K97" s="15"/>
      <c r="L97" s="16"/>
      <c r="M97" s="18"/>
      <c r="N97" s="30"/>
      <c r="O97" s="16"/>
      <c r="P97" s="19"/>
      <c r="Q97" s="46"/>
      <c r="R97" s="31"/>
      <c r="S97" s="21"/>
      <c r="T97" s="22"/>
      <c r="U97" s="46"/>
      <c r="V97" s="23"/>
      <c r="W97" s="23"/>
      <c r="X97" s="23"/>
      <c r="Y97" s="23"/>
      <c r="Z97" s="82"/>
    </row>
    <row r="98" spans="1:26" x14ac:dyDescent="0.25">
      <c r="A98" s="46"/>
      <c r="B98" s="14"/>
      <c r="C98" s="14"/>
      <c r="D98" s="14"/>
      <c r="E98" s="14"/>
      <c r="F98" s="14"/>
      <c r="G98" s="15"/>
      <c r="H98" s="16"/>
      <c r="I98" s="17"/>
      <c r="J98" s="46"/>
      <c r="K98" s="15"/>
      <c r="L98" s="16"/>
      <c r="M98" s="18"/>
      <c r="N98" s="15"/>
      <c r="O98" s="16"/>
      <c r="P98" s="19"/>
      <c r="Q98" s="46"/>
      <c r="R98" s="20"/>
      <c r="S98" s="21"/>
      <c r="T98" s="22"/>
      <c r="U98" s="46"/>
      <c r="V98" s="23"/>
      <c r="W98" s="23"/>
      <c r="X98" s="23"/>
      <c r="Y98" s="23"/>
      <c r="Z98" s="82"/>
    </row>
    <row r="99" spans="1:26" x14ac:dyDescent="0.25">
      <c r="A99" s="46"/>
      <c r="B99" s="14"/>
      <c r="C99" s="14"/>
      <c r="D99" s="14"/>
      <c r="E99" s="14"/>
      <c r="F99" s="14"/>
      <c r="G99" s="15"/>
      <c r="H99" s="16"/>
      <c r="I99" s="17"/>
      <c r="J99" s="46"/>
      <c r="K99" s="15"/>
      <c r="L99" s="16"/>
      <c r="M99" s="18"/>
      <c r="N99" s="15"/>
      <c r="O99" s="16"/>
      <c r="P99" s="19"/>
      <c r="Q99" s="46"/>
      <c r="R99" s="31"/>
      <c r="S99" s="21"/>
      <c r="T99" s="22"/>
      <c r="U99" s="46"/>
      <c r="V99" s="23"/>
      <c r="W99" s="23"/>
      <c r="X99" s="23"/>
      <c r="Y99" s="23"/>
      <c r="Z99" s="82"/>
    </row>
    <row r="100" spans="1:26" x14ac:dyDescent="0.25">
      <c r="A100" s="46"/>
      <c r="B100" s="14"/>
      <c r="C100" s="14"/>
      <c r="D100" s="14"/>
      <c r="E100" s="14"/>
      <c r="F100" s="14"/>
      <c r="G100" s="15"/>
      <c r="H100" s="16"/>
      <c r="I100" s="17"/>
      <c r="J100" s="46"/>
      <c r="K100" s="15"/>
      <c r="L100" s="16"/>
      <c r="M100" s="18"/>
      <c r="N100" s="30"/>
      <c r="O100" s="16"/>
      <c r="P100" s="19"/>
      <c r="Q100" s="46"/>
      <c r="R100" s="31"/>
      <c r="S100" s="21"/>
      <c r="T100" s="22"/>
      <c r="U100" s="46"/>
      <c r="V100" s="23"/>
      <c r="W100" s="23"/>
      <c r="X100" s="23"/>
      <c r="Y100" s="23"/>
      <c r="Z100" s="82"/>
    </row>
    <row r="101" spans="1:26" s="32" customFormat="1" x14ac:dyDescent="0.25">
      <c r="A101" s="46"/>
      <c r="B101" s="14"/>
      <c r="C101" s="14"/>
      <c r="D101" s="14"/>
      <c r="E101" s="14"/>
      <c r="F101" s="14"/>
      <c r="G101" s="15"/>
      <c r="H101" s="16"/>
      <c r="I101" s="17"/>
      <c r="J101" s="46"/>
      <c r="K101" s="15"/>
      <c r="L101" s="16"/>
      <c r="M101" s="18"/>
      <c r="N101" s="15"/>
      <c r="O101" s="16"/>
      <c r="P101" s="19"/>
      <c r="Q101" s="46"/>
      <c r="R101" s="31"/>
      <c r="S101" s="21"/>
      <c r="T101" s="22"/>
      <c r="U101" s="46"/>
      <c r="V101" s="23"/>
      <c r="W101" s="23"/>
      <c r="X101" s="23"/>
      <c r="Y101" s="23"/>
      <c r="Z101" s="82"/>
    </row>
    <row r="102" spans="1:26" x14ac:dyDescent="0.25">
      <c r="A102" s="46"/>
      <c r="B102" s="14"/>
      <c r="C102" s="14"/>
      <c r="D102" s="14"/>
      <c r="E102" s="14"/>
      <c r="F102" s="14"/>
      <c r="G102" s="15"/>
      <c r="H102" s="16"/>
      <c r="I102" s="17"/>
      <c r="J102" s="46"/>
      <c r="K102" s="15"/>
      <c r="L102" s="16"/>
      <c r="M102" s="18"/>
      <c r="N102" s="15"/>
      <c r="O102" s="16"/>
      <c r="P102" s="19"/>
      <c r="Q102" s="46"/>
      <c r="R102" s="20"/>
      <c r="S102" s="21"/>
      <c r="T102" s="22"/>
      <c r="U102" s="46"/>
      <c r="V102" s="23"/>
      <c r="W102" s="23"/>
      <c r="X102" s="23"/>
      <c r="Y102" s="23"/>
      <c r="Z102" s="82"/>
    </row>
    <row r="103" spans="1:26" x14ac:dyDescent="0.25">
      <c r="A103" s="46"/>
      <c r="B103" s="14"/>
      <c r="C103" s="14"/>
      <c r="D103" s="14"/>
      <c r="E103" s="14"/>
      <c r="F103" s="14"/>
      <c r="G103" s="15"/>
      <c r="H103" s="16"/>
      <c r="I103" s="17"/>
      <c r="J103" s="46"/>
      <c r="K103" s="15"/>
      <c r="L103" s="16"/>
      <c r="M103" s="18"/>
      <c r="N103" s="15"/>
      <c r="O103" s="16"/>
      <c r="P103" s="19"/>
      <c r="Q103" s="46"/>
      <c r="R103" s="31"/>
      <c r="S103" s="21"/>
      <c r="T103" s="22"/>
      <c r="U103" s="46"/>
      <c r="V103" s="23"/>
      <c r="W103" s="23"/>
      <c r="X103" s="23"/>
      <c r="Y103" s="23"/>
      <c r="Z103" s="82"/>
    </row>
    <row r="104" spans="1:26" x14ac:dyDescent="0.25">
      <c r="A104" s="46"/>
      <c r="B104" s="14"/>
      <c r="C104" s="14"/>
      <c r="D104" s="14"/>
      <c r="E104" s="14"/>
      <c r="F104" s="14"/>
      <c r="G104" s="15"/>
      <c r="H104" s="16"/>
      <c r="I104" s="17"/>
      <c r="J104" s="46"/>
      <c r="K104" s="15"/>
      <c r="L104" s="16"/>
      <c r="M104" s="18"/>
      <c r="N104" s="15"/>
      <c r="O104" s="16"/>
      <c r="P104" s="19"/>
      <c r="Q104" s="46"/>
      <c r="R104" s="31"/>
      <c r="S104" s="21"/>
      <c r="T104" s="22"/>
      <c r="U104" s="46"/>
      <c r="V104" s="23"/>
      <c r="W104" s="23"/>
      <c r="X104" s="23"/>
      <c r="Y104" s="23"/>
      <c r="Z104" s="82"/>
    </row>
    <row r="105" spans="1:26" x14ac:dyDescent="0.25">
      <c r="A105" s="46"/>
      <c r="B105" s="14"/>
      <c r="C105" s="14"/>
      <c r="D105" s="14"/>
      <c r="E105" s="14"/>
      <c r="F105" s="14"/>
      <c r="G105" s="15"/>
      <c r="H105" s="16"/>
      <c r="I105" s="17"/>
      <c r="J105" s="46"/>
      <c r="K105" s="15"/>
      <c r="L105" s="16"/>
      <c r="M105" s="18"/>
      <c r="N105" s="30"/>
      <c r="O105" s="16"/>
      <c r="P105" s="19"/>
      <c r="Q105" s="46"/>
      <c r="R105" s="20"/>
      <c r="S105" s="21"/>
      <c r="T105" s="22"/>
      <c r="U105" s="46"/>
      <c r="V105" s="23"/>
      <c r="W105" s="23"/>
      <c r="X105" s="23"/>
      <c r="Y105" s="23"/>
      <c r="Z105" s="82"/>
    </row>
    <row r="106" spans="1:26" x14ac:dyDescent="0.25">
      <c r="A106" s="46"/>
      <c r="B106" s="14"/>
      <c r="C106" s="14"/>
      <c r="D106" s="14"/>
      <c r="E106" s="14"/>
      <c r="F106" s="14"/>
      <c r="G106" s="15"/>
      <c r="H106" s="16"/>
      <c r="I106" s="17"/>
      <c r="J106" s="46"/>
      <c r="K106" s="15"/>
      <c r="L106" s="16"/>
      <c r="M106" s="18"/>
      <c r="N106" s="15"/>
      <c r="O106" s="16"/>
      <c r="P106" s="19"/>
      <c r="Q106" s="46"/>
      <c r="R106" s="20"/>
      <c r="S106" s="21"/>
      <c r="T106" s="22"/>
      <c r="U106" s="46"/>
      <c r="V106" s="23"/>
      <c r="W106" s="23"/>
      <c r="X106" s="23"/>
      <c r="Y106" s="23"/>
      <c r="Z106" s="82"/>
    </row>
    <row r="107" spans="1:26" x14ac:dyDescent="0.25">
      <c r="A107" s="46"/>
      <c r="B107" s="14"/>
      <c r="C107" s="14"/>
      <c r="D107" s="14"/>
      <c r="E107" s="14"/>
      <c r="F107" s="14"/>
      <c r="G107" s="15"/>
      <c r="H107" s="16"/>
      <c r="I107" s="17"/>
      <c r="J107" s="46"/>
      <c r="K107" s="15"/>
      <c r="L107" s="16"/>
      <c r="M107" s="18"/>
      <c r="N107" s="30"/>
      <c r="O107" s="16"/>
      <c r="P107" s="19"/>
      <c r="Q107" s="46"/>
      <c r="R107" s="20"/>
      <c r="S107" s="21"/>
      <c r="T107" s="22"/>
      <c r="U107" s="46"/>
      <c r="V107" s="23"/>
      <c r="W107" s="23"/>
      <c r="X107" s="23"/>
      <c r="Y107" s="23"/>
      <c r="Z107" s="82"/>
    </row>
    <row r="108" spans="1:26" x14ac:dyDescent="0.25">
      <c r="A108" s="46"/>
      <c r="B108" s="14"/>
      <c r="C108" s="14"/>
      <c r="D108" s="14"/>
      <c r="E108" s="14"/>
      <c r="F108" s="14"/>
      <c r="G108" s="15"/>
      <c r="H108" s="16"/>
      <c r="I108" s="17"/>
      <c r="J108" s="46"/>
      <c r="K108" s="15"/>
      <c r="L108" s="16"/>
      <c r="M108" s="18"/>
      <c r="N108" s="15"/>
      <c r="O108" s="16"/>
      <c r="P108" s="19"/>
      <c r="Q108" s="46"/>
      <c r="R108" s="20"/>
      <c r="S108" s="21"/>
      <c r="T108" s="22"/>
      <c r="U108" s="46"/>
      <c r="V108" s="23"/>
      <c r="W108" s="23"/>
      <c r="X108" s="23"/>
      <c r="Y108" s="23"/>
      <c r="Z108" s="82"/>
    </row>
    <row r="109" spans="1:26" x14ac:dyDescent="0.25">
      <c r="A109" s="46"/>
      <c r="B109" s="14"/>
      <c r="C109" s="14"/>
      <c r="D109" s="14"/>
      <c r="E109" s="14"/>
      <c r="F109" s="14"/>
      <c r="G109" s="15"/>
      <c r="H109" s="16"/>
      <c r="I109" s="17"/>
      <c r="J109" s="46"/>
      <c r="K109" s="15"/>
      <c r="L109" s="16"/>
      <c r="M109" s="18"/>
      <c r="N109" s="15"/>
      <c r="O109" s="16"/>
      <c r="P109" s="19"/>
      <c r="Q109" s="46"/>
      <c r="R109" s="31"/>
      <c r="S109" s="21"/>
      <c r="T109" s="22"/>
      <c r="U109" s="46"/>
      <c r="V109" s="23"/>
      <c r="W109" s="23"/>
      <c r="X109" s="23"/>
      <c r="Y109" s="23"/>
      <c r="Z109" s="82"/>
    </row>
    <row r="110" spans="1:26" x14ac:dyDescent="0.25">
      <c r="A110" s="46"/>
      <c r="B110" s="14"/>
      <c r="C110" s="14"/>
      <c r="D110" s="14"/>
      <c r="E110" s="14"/>
      <c r="F110" s="14"/>
      <c r="G110" s="15"/>
      <c r="H110" s="16"/>
      <c r="I110" s="17"/>
      <c r="J110" s="46"/>
      <c r="K110" s="15"/>
      <c r="L110" s="16"/>
      <c r="M110" s="18"/>
      <c r="N110" s="15"/>
      <c r="O110" s="16"/>
      <c r="P110" s="19"/>
      <c r="Q110" s="46"/>
      <c r="R110" s="20"/>
      <c r="S110" s="21"/>
      <c r="T110" s="22"/>
      <c r="U110" s="46"/>
      <c r="V110" s="23"/>
      <c r="W110" s="23"/>
      <c r="X110" s="23"/>
      <c r="Y110" s="23"/>
      <c r="Z110" s="82"/>
    </row>
    <row r="111" spans="1:26" x14ac:dyDescent="0.25">
      <c r="A111" s="46"/>
      <c r="B111" s="14"/>
      <c r="C111" s="14"/>
      <c r="D111" s="14"/>
      <c r="E111" s="14"/>
      <c r="F111" s="14"/>
      <c r="G111" s="15"/>
      <c r="H111" s="16"/>
      <c r="I111" s="17"/>
      <c r="J111" s="46"/>
      <c r="K111" s="15"/>
      <c r="L111" s="16"/>
      <c r="M111" s="18"/>
      <c r="N111" s="15"/>
      <c r="O111" s="16"/>
      <c r="P111" s="19"/>
      <c r="Q111" s="46"/>
      <c r="R111" s="20"/>
      <c r="S111" s="21"/>
      <c r="T111" s="22"/>
      <c r="U111" s="46"/>
      <c r="V111" s="23"/>
      <c r="W111" s="23"/>
      <c r="X111" s="23"/>
      <c r="Y111" s="23"/>
      <c r="Z111" s="82"/>
    </row>
    <row r="112" spans="1:26" x14ac:dyDescent="0.25">
      <c r="A112" s="46"/>
      <c r="B112" s="14"/>
      <c r="C112" s="14"/>
      <c r="D112" s="14"/>
      <c r="E112" s="14"/>
      <c r="F112" s="14"/>
      <c r="G112" s="15"/>
      <c r="H112" s="16"/>
      <c r="I112" s="17"/>
      <c r="J112" s="46"/>
      <c r="K112" s="15"/>
      <c r="L112" s="16"/>
      <c r="M112" s="18"/>
      <c r="N112" s="30"/>
      <c r="O112" s="16"/>
      <c r="P112" s="19"/>
      <c r="Q112" s="46"/>
      <c r="R112" s="31"/>
      <c r="S112" s="21"/>
      <c r="T112" s="22"/>
      <c r="U112" s="46"/>
      <c r="V112" s="23"/>
      <c r="W112" s="23"/>
      <c r="X112" s="23"/>
      <c r="Y112" s="23"/>
      <c r="Z112" s="82"/>
    </row>
    <row r="113" spans="1:26" s="32" customFormat="1" x14ac:dyDescent="0.25">
      <c r="A113" s="46"/>
      <c r="B113" s="14"/>
      <c r="C113" s="14"/>
      <c r="D113" s="14"/>
      <c r="E113" s="14"/>
      <c r="F113" s="14"/>
      <c r="G113" s="15"/>
      <c r="H113" s="16"/>
      <c r="I113" s="17"/>
      <c r="J113" s="46"/>
      <c r="K113" s="15"/>
      <c r="L113" s="16"/>
      <c r="M113" s="18"/>
      <c r="N113" s="15"/>
      <c r="O113" s="16"/>
      <c r="P113" s="19"/>
      <c r="Q113" s="46"/>
      <c r="R113" s="20"/>
      <c r="S113" s="21"/>
      <c r="T113" s="22"/>
      <c r="U113" s="46"/>
      <c r="V113" s="23"/>
      <c r="W113" s="23"/>
      <c r="X113" s="23"/>
      <c r="Y113" s="23"/>
      <c r="Z113" s="82"/>
    </row>
    <row r="114" spans="1:26" x14ac:dyDescent="0.25">
      <c r="A114" s="46"/>
      <c r="B114" s="14"/>
      <c r="C114" s="14"/>
      <c r="D114" s="14"/>
      <c r="E114" s="14"/>
      <c r="F114" s="14"/>
      <c r="G114" s="15"/>
      <c r="H114" s="16"/>
      <c r="I114" s="17"/>
      <c r="J114" s="46"/>
      <c r="K114" s="15"/>
      <c r="L114" s="16"/>
      <c r="M114" s="18"/>
      <c r="N114" s="24"/>
      <c r="O114" s="25"/>
      <c r="P114" s="19"/>
      <c r="Q114" s="46"/>
      <c r="R114" s="20"/>
      <c r="S114" s="21"/>
      <c r="T114" s="27"/>
      <c r="U114" s="46"/>
      <c r="V114" s="23"/>
      <c r="W114" s="23"/>
      <c r="X114" s="23"/>
      <c r="Y114" s="23"/>
      <c r="Z114" s="82"/>
    </row>
    <row r="115" spans="1:26" x14ac:dyDescent="0.25">
      <c r="A115" s="46"/>
      <c r="B115" s="14"/>
      <c r="C115" s="14"/>
      <c r="D115" s="14"/>
      <c r="E115" s="14"/>
      <c r="F115" s="14"/>
      <c r="G115" s="15"/>
      <c r="H115" s="16"/>
      <c r="I115" s="17"/>
      <c r="J115" s="46"/>
      <c r="K115" s="15"/>
      <c r="L115" s="16"/>
      <c r="M115" s="18"/>
      <c r="N115" s="24"/>
      <c r="O115" s="25"/>
      <c r="P115" s="19"/>
      <c r="Q115" s="46"/>
      <c r="R115" s="20"/>
      <c r="S115" s="21"/>
      <c r="T115" s="27"/>
      <c r="U115" s="46"/>
      <c r="V115" s="23"/>
      <c r="W115" s="23"/>
      <c r="X115" s="23"/>
      <c r="Y115" s="23"/>
      <c r="Z115" s="82"/>
    </row>
    <row r="116" spans="1:26" x14ac:dyDescent="0.25">
      <c r="A116" s="46"/>
      <c r="B116" s="14"/>
      <c r="C116" s="14"/>
      <c r="D116" s="14"/>
      <c r="E116" s="14"/>
      <c r="F116" s="14"/>
      <c r="G116" s="15"/>
      <c r="H116" s="16"/>
      <c r="I116" s="17"/>
      <c r="J116" s="46"/>
      <c r="K116" s="15"/>
      <c r="L116" s="16"/>
      <c r="M116" s="18"/>
      <c r="N116" s="24"/>
      <c r="O116" s="25"/>
      <c r="P116" s="19"/>
      <c r="Q116" s="46"/>
      <c r="R116" s="31"/>
      <c r="S116" s="21"/>
      <c r="T116" s="27"/>
      <c r="U116" s="46"/>
      <c r="V116" s="23"/>
      <c r="W116" s="23"/>
      <c r="X116" s="23"/>
      <c r="Y116" s="23"/>
      <c r="Z116" s="82"/>
    </row>
    <row r="117" spans="1:26" x14ac:dyDescent="0.25">
      <c r="A117" s="46"/>
      <c r="B117" s="14"/>
      <c r="C117" s="14"/>
      <c r="D117" s="14"/>
      <c r="E117" s="14"/>
      <c r="F117" s="14"/>
      <c r="G117" s="15"/>
      <c r="H117" s="16"/>
      <c r="I117" s="17"/>
      <c r="J117" s="46"/>
      <c r="K117" s="15"/>
      <c r="L117" s="16"/>
      <c r="M117" s="18"/>
      <c r="N117" s="24"/>
      <c r="O117" s="25"/>
      <c r="P117" s="19"/>
      <c r="Q117" s="46"/>
      <c r="R117" s="20"/>
      <c r="S117" s="21"/>
      <c r="T117" s="27"/>
      <c r="U117" s="46"/>
      <c r="V117" s="23"/>
      <c r="W117" s="23"/>
      <c r="X117" s="23"/>
      <c r="Y117" s="23"/>
      <c r="Z117" s="82"/>
    </row>
    <row r="118" spans="1:26" x14ac:dyDescent="0.25">
      <c r="A118" s="46"/>
      <c r="B118" s="14"/>
      <c r="C118" s="14"/>
      <c r="D118" s="14"/>
      <c r="E118" s="14"/>
      <c r="F118" s="14"/>
      <c r="G118" s="15"/>
      <c r="H118" s="16"/>
      <c r="I118" s="17"/>
      <c r="J118" s="46"/>
      <c r="K118" s="15"/>
      <c r="L118" s="16"/>
      <c r="M118" s="18"/>
      <c r="N118" s="15"/>
      <c r="O118" s="16"/>
      <c r="P118" s="19"/>
      <c r="Q118" s="46"/>
      <c r="R118" s="20"/>
      <c r="S118" s="21"/>
      <c r="T118" s="27"/>
      <c r="U118" s="46"/>
      <c r="V118" s="23"/>
      <c r="W118" s="23"/>
      <c r="X118" s="23"/>
      <c r="Y118" s="23"/>
      <c r="Z118" s="82"/>
    </row>
    <row r="119" spans="1:26" x14ac:dyDescent="0.25">
      <c r="A119" s="46"/>
      <c r="B119" s="14"/>
      <c r="C119" s="14"/>
      <c r="D119" s="14"/>
      <c r="E119" s="14"/>
      <c r="F119" s="14"/>
      <c r="G119" s="15"/>
      <c r="H119" s="16"/>
      <c r="I119" s="17"/>
      <c r="J119" s="46"/>
      <c r="K119" s="15"/>
      <c r="L119" s="16"/>
      <c r="M119" s="18"/>
      <c r="N119" s="15"/>
      <c r="O119" s="16"/>
      <c r="P119" s="19"/>
      <c r="Q119" s="46"/>
      <c r="R119" s="31"/>
      <c r="S119" s="21"/>
      <c r="T119" s="27"/>
      <c r="U119" s="46"/>
      <c r="V119" s="23"/>
      <c r="W119" s="23"/>
      <c r="X119" s="23"/>
      <c r="Y119" s="23"/>
      <c r="Z119" s="82"/>
    </row>
    <row r="120" spans="1:26" x14ac:dyDescent="0.25">
      <c r="A120" s="46"/>
      <c r="B120" s="14"/>
      <c r="C120" s="14"/>
      <c r="D120" s="14"/>
      <c r="E120" s="14"/>
      <c r="F120" s="14"/>
      <c r="G120" s="15"/>
      <c r="H120" s="16"/>
      <c r="I120" s="17"/>
      <c r="J120" s="46"/>
      <c r="K120" s="15"/>
      <c r="L120" s="16"/>
      <c r="M120" s="18"/>
      <c r="N120" s="30"/>
      <c r="O120" s="16"/>
      <c r="P120" s="19"/>
      <c r="Q120" s="46"/>
      <c r="R120" s="20"/>
      <c r="S120" s="21"/>
      <c r="T120" s="27"/>
      <c r="U120" s="46"/>
      <c r="V120" s="23"/>
      <c r="W120" s="23"/>
      <c r="X120" s="23"/>
      <c r="Y120" s="23"/>
      <c r="Z120" s="82"/>
    </row>
    <row r="121" spans="1:26" x14ac:dyDescent="0.25">
      <c r="A121" s="46"/>
      <c r="B121" s="14"/>
      <c r="C121" s="14"/>
      <c r="D121" s="14"/>
      <c r="E121" s="14"/>
      <c r="F121" s="14"/>
      <c r="G121" s="15"/>
      <c r="H121" s="16"/>
      <c r="I121" s="17"/>
      <c r="J121" s="46"/>
      <c r="K121" s="15"/>
      <c r="L121" s="16"/>
      <c r="M121" s="18"/>
      <c r="N121" s="24"/>
      <c r="O121" s="25"/>
      <c r="P121" s="19"/>
      <c r="Q121" s="46"/>
      <c r="R121" s="31"/>
      <c r="S121" s="21"/>
      <c r="T121" s="27"/>
      <c r="U121" s="46"/>
      <c r="V121" s="23"/>
      <c r="W121" s="23"/>
      <c r="X121" s="23"/>
      <c r="Y121" s="23"/>
      <c r="Z121" s="82"/>
    </row>
    <row r="122" spans="1:26" x14ac:dyDescent="0.25">
      <c r="A122" s="46"/>
      <c r="B122" s="14"/>
      <c r="C122" s="14"/>
      <c r="D122" s="14"/>
      <c r="E122" s="14"/>
      <c r="F122" s="14"/>
      <c r="G122" s="15"/>
      <c r="H122" s="16"/>
      <c r="I122" s="17"/>
      <c r="J122" s="46"/>
      <c r="K122" s="15"/>
      <c r="L122" s="16"/>
      <c r="M122" s="18"/>
      <c r="N122" s="15"/>
      <c r="O122" s="16"/>
      <c r="P122" s="19"/>
      <c r="Q122" s="46"/>
      <c r="R122" s="20"/>
      <c r="S122" s="21"/>
      <c r="T122" s="27"/>
      <c r="U122" s="46"/>
      <c r="V122" s="23"/>
      <c r="W122" s="23"/>
      <c r="X122" s="23"/>
      <c r="Y122" s="23"/>
      <c r="Z122" s="82"/>
    </row>
    <row r="123" spans="1:26" ht="15.75" customHeight="1" x14ac:dyDescent="0.25">
      <c r="A123" s="46"/>
      <c r="B123" s="14"/>
      <c r="C123" s="14"/>
      <c r="D123" s="14"/>
      <c r="E123" s="14"/>
      <c r="F123" s="14"/>
      <c r="G123" s="15"/>
      <c r="H123" s="16"/>
      <c r="I123" s="17"/>
      <c r="J123" s="46"/>
      <c r="K123" s="15"/>
      <c r="L123" s="16"/>
      <c r="M123" s="18"/>
      <c r="N123" s="30"/>
      <c r="O123" s="16"/>
      <c r="P123" s="19"/>
      <c r="Q123" s="46"/>
      <c r="R123" s="20"/>
      <c r="S123" s="21"/>
      <c r="T123" s="27"/>
      <c r="U123" s="46"/>
      <c r="V123" s="23"/>
      <c r="W123" s="23"/>
      <c r="X123" s="23"/>
      <c r="Y123" s="23"/>
      <c r="Z123" s="82"/>
    </row>
  </sheetData>
  <sheetProtection algorithmName="SHA-512" hashValue="PyW98QFBVTSEA8+FkKz1ogPaxXeb5hNZITl54H5QuUU0FDWW5LvOnW85foQNV78pHePSN7MQOan3VNfveUyJbA==" saltValue="WV8SbQ9Yhmypi0wsKlY8TA==" spinCount="100000" sheet="1" objects="1" scenarios="1" selectLockedCells="1" selectUnlockedCells="1"/>
  <autoFilter ref="A1:Z123" xr:uid="{86899CFD-72AB-4E4B-85A7-F6550336EE95}">
    <sortState xmlns:xlrd2="http://schemas.microsoft.com/office/spreadsheetml/2017/richdata2" ref="A2:Z123">
      <sortCondition ref="Y1:Y12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0EA9-F3EC-4DBE-B82B-4129662F219B}">
  <dimension ref="A1:AA134"/>
  <sheetViews>
    <sheetView workbookViewId="0">
      <selection activeCell="Z3" sqref="Z3"/>
    </sheetView>
  </sheetViews>
  <sheetFormatPr defaultColWidth="12.5703125" defaultRowHeight="15.75" x14ac:dyDescent="0.25"/>
  <cols>
    <col min="1" max="1" width="4.42578125" style="47" customWidth="1"/>
    <col min="2" max="2" width="13.140625" style="13" bestFit="1" customWidth="1"/>
    <col min="3" max="3" width="11.7109375" style="13" bestFit="1" customWidth="1"/>
    <col min="4" max="4" width="23.5703125" style="13" customWidth="1"/>
    <col min="5" max="5" width="21.7109375" style="13" customWidth="1"/>
    <col min="6" max="6" width="12.85546875" style="13" customWidth="1"/>
    <col min="7" max="7" width="8.42578125" style="34" customWidth="1"/>
    <col min="8" max="8" width="8.42578125" style="13" customWidth="1"/>
    <col min="9" max="9" width="12.85546875" style="34" customWidth="1"/>
    <col min="10" max="10" width="4.42578125" style="47" customWidth="1"/>
    <col min="11" max="11" width="8.42578125" style="34" customWidth="1"/>
    <col min="12" max="12" width="8.42578125" style="13" customWidth="1"/>
    <col min="13" max="13" width="12.7109375" style="34" customWidth="1"/>
    <col min="14" max="14" width="10.7109375" style="34" customWidth="1"/>
    <col min="15" max="15" width="10.42578125" style="13" customWidth="1"/>
    <col min="16" max="16" width="10.85546875" style="34" customWidth="1"/>
    <col min="17" max="17" width="4.42578125" style="47" customWidth="1"/>
    <col min="18" max="18" width="11.5703125" style="34" customWidth="1"/>
    <col min="19" max="19" width="10.42578125" style="34" customWidth="1"/>
    <col min="20" max="20" width="8.5703125" style="34" customWidth="1"/>
    <col min="21" max="21" width="4.42578125" style="47" customWidth="1"/>
    <col min="22" max="22" width="10.7109375" style="34" customWidth="1"/>
    <col min="23" max="23" width="6.28515625" style="34" bestFit="1" customWidth="1"/>
    <col min="24" max="24" width="8" style="34" customWidth="1"/>
    <col min="25" max="25" width="12" style="34" customWidth="1"/>
    <col min="26" max="26" width="7.28515625" style="13" bestFit="1" customWidth="1"/>
    <col min="27" max="27" width="9.140625" style="13" customWidth="1"/>
    <col min="28" max="16384" width="12.5703125" style="13"/>
  </cols>
  <sheetData>
    <row r="1" spans="1:27" ht="60.75" customHeight="1" x14ac:dyDescent="0.25">
      <c r="A1" s="4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45" t="s">
        <v>0</v>
      </c>
      <c r="K1" s="4" t="s">
        <v>9</v>
      </c>
      <c r="L1" s="5" t="s">
        <v>10</v>
      </c>
      <c r="M1" s="4" t="s">
        <v>11</v>
      </c>
      <c r="N1" s="6" t="s">
        <v>12</v>
      </c>
      <c r="O1" s="7" t="s">
        <v>13</v>
      </c>
      <c r="P1" s="6" t="s">
        <v>14</v>
      </c>
      <c r="Q1" s="45" t="s">
        <v>0</v>
      </c>
      <c r="R1" s="8" t="s">
        <v>15</v>
      </c>
      <c r="S1" s="9" t="s">
        <v>16</v>
      </c>
      <c r="T1" s="10" t="s">
        <v>17</v>
      </c>
      <c r="U1" s="45" t="s">
        <v>0</v>
      </c>
      <c r="V1" s="11" t="s">
        <v>18</v>
      </c>
      <c r="W1" s="11" t="s">
        <v>19</v>
      </c>
      <c r="X1" s="11" t="s">
        <v>20</v>
      </c>
      <c r="Y1" s="12" t="s">
        <v>21</v>
      </c>
      <c r="Z1" s="81" t="s">
        <v>22</v>
      </c>
      <c r="AA1" s="80"/>
    </row>
    <row r="2" spans="1:27" x14ac:dyDescent="0.25">
      <c r="A2" s="46">
        <v>104</v>
      </c>
      <c r="B2" s="14" t="s">
        <v>47</v>
      </c>
      <c r="C2" s="14" t="s">
        <v>123</v>
      </c>
      <c r="D2" s="14" t="s">
        <v>110</v>
      </c>
      <c r="E2" s="14" t="s">
        <v>124</v>
      </c>
      <c r="F2" s="14" t="s">
        <v>94</v>
      </c>
      <c r="G2" s="15">
        <v>109.16</v>
      </c>
      <c r="H2" s="16">
        <v>2</v>
      </c>
      <c r="I2" s="48">
        <f>SUM(G2+H2)</f>
        <v>111.16</v>
      </c>
      <c r="J2" s="46">
        <f>A2</f>
        <v>104</v>
      </c>
      <c r="K2" s="15">
        <v>100.429</v>
      </c>
      <c r="L2" s="16">
        <v>0</v>
      </c>
      <c r="M2" s="18">
        <f>SUM(K2+L2)</f>
        <v>100.429</v>
      </c>
      <c r="N2" s="30">
        <v>60.189</v>
      </c>
      <c r="O2" s="16">
        <v>18</v>
      </c>
      <c r="P2" s="19">
        <f>SUM(N2+O2)</f>
        <v>78.188999999999993</v>
      </c>
      <c r="Q2" s="46">
        <f>A2</f>
        <v>104</v>
      </c>
      <c r="R2" s="20">
        <f>SUM(I2+M2)</f>
        <v>211.589</v>
      </c>
      <c r="S2" s="26">
        <f>SUM(P2)</f>
        <v>78.188999999999993</v>
      </c>
      <c r="T2" s="22">
        <v>33.659999999999997</v>
      </c>
      <c r="U2" s="46">
        <f>A2</f>
        <v>104</v>
      </c>
      <c r="V2" s="23">
        <f>R2+S2</f>
        <v>289.77800000000002</v>
      </c>
      <c r="W2" s="23">
        <f>T2*0.05</f>
        <v>1.6829999999999998</v>
      </c>
      <c r="X2" s="23">
        <v>0</v>
      </c>
      <c r="Y2" s="23">
        <f>V2-W2+X2</f>
        <v>288.09500000000003</v>
      </c>
      <c r="Z2" s="82">
        <v>5</v>
      </c>
    </row>
    <row r="3" spans="1:27" x14ac:dyDescent="0.25">
      <c r="A3" s="46">
        <v>55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94</v>
      </c>
      <c r="G3" s="15">
        <v>217.38</v>
      </c>
      <c r="H3" s="16">
        <v>1000</v>
      </c>
      <c r="I3" s="17">
        <f>SUM(G3+H3)</f>
        <v>1217.3800000000001</v>
      </c>
      <c r="J3" s="46">
        <f>A3</f>
        <v>55</v>
      </c>
      <c r="K3" s="15">
        <v>119.337</v>
      </c>
      <c r="L3" s="16">
        <v>40</v>
      </c>
      <c r="M3" s="18">
        <f>K3+L3</f>
        <v>159.33699999999999</v>
      </c>
      <c r="N3" s="15">
        <v>0</v>
      </c>
      <c r="O3" s="16">
        <v>1000</v>
      </c>
      <c r="P3" s="19">
        <f>N3+O3</f>
        <v>1000</v>
      </c>
      <c r="Q3" s="46">
        <f>A3</f>
        <v>55</v>
      </c>
      <c r="R3" s="20">
        <f>I3+M3</f>
        <v>1376.7170000000001</v>
      </c>
      <c r="S3" s="26">
        <f>P3</f>
        <v>1000</v>
      </c>
      <c r="T3" s="15">
        <v>7.53</v>
      </c>
      <c r="U3" s="46">
        <f>A3</f>
        <v>55</v>
      </c>
      <c r="V3" s="23">
        <f>R3+S3</f>
        <v>2376.7170000000001</v>
      </c>
      <c r="W3" s="23">
        <f>T3*0.05</f>
        <v>0.37650000000000006</v>
      </c>
      <c r="X3" s="23">
        <v>0</v>
      </c>
      <c r="Y3" s="23">
        <f>V3-W3+X3</f>
        <v>2376.3405000000002</v>
      </c>
      <c r="Z3" s="82">
        <v>11</v>
      </c>
    </row>
    <row r="4" spans="1:27" x14ac:dyDescent="0.25">
      <c r="A4" s="46"/>
      <c r="B4" s="14"/>
      <c r="C4" s="14"/>
      <c r="D4" s="14"/>
      <c r="E4" s="14"/>
      <c r="F4" s="14"/>
      <c r="G4" s="15"/>
      <c r="H4" s="16"/>
      <c r="I4" s="17"/>
      <c r="J4" s="46"/>
      <c r="K4" s="15"/>
      <c r="L4" s="16"/>
      <c r="M4" s="18"/>
      <c r="N4" s="15"/>
      <c r="O4" s="16"/>
      <c r="P4" s="19"/>
      <c r="Q4" s="46"/>
      <c r="R4" s="20"/>
      <c r="S4" s="21"/>
      <c r="T4" s="22"/>
      <c r="U4" s="46"/>
      <c r="V4" s="23"/>
      <c r="W4" s="23"/>
      <c r="X4" s="23"/>
      <c r="Y4" s="23"/>
      <c r="Z4" s="82"/>
    </row>
    <row r="5" spans="1:27" x14ac:dyDescent="0.25">
      <c r="A5" s="46"/>
      <c r="B5" s="14"/>
      <c r="C5" s="14"/>
      <c r="D5" s="14"/>
      <c r="E5" s="14"/>
      <c r="F5" s="14"/>
      <c r="G5" s="15"/>
      <c r="H5" s="16"/>
      <c r="I5" s="17"/>
      <c r="J5" s="46"/>
      <c r="K5" s="15"/>
      <c r="L5" s="16"/>
      <c r="M5" s="18"/>
      <c r="N5" s="30"/>
      <c r="O5" s="16"/>
      <c r="P5" s="19"/>
      <c r="Q5" s="46"/>
      <c r="R5" s="20"/>
      <c r="S5" s="21"/>
      <c r="T5" s="22"/>
      <c r="U5" s="46"/>
      <c r="V5" s="23"/>
      <c r="W5" s="23"/>
      <c r="X5" s="23"/>
      <c r="Y5" s="23"/>
      <c r="Z5" s="82"/>
    </row>
    <row r="6" spans="1:27" x14ac:dyDescent="0.25">
      <c r="A6" s="46"/>
      <c r="B6" s="14"/>
      <c r="C6" s="14"/>
      <c r="D6" s="14"/>
      <c r="E6" s="14"/>
      <c r="F6" s="14"/>
      <c r="G6" s="15"/>
      <c r="H6" s="16"/>
      <c r="I6" s="17"/>
      <c r="J6" s="46"/>
      <c r="K6" s="15"/>
      <c r="L6" s="16"/>
      <c r="M6" s="18"/>
      <c r="N6" s="15"/>
      <c r="O6" s="16"/>
      <c r="P6" s="19"/>
      <c r="Q6" s="46"/>
      <c r="R6" s="20"/>
      <c r="S6" s="21"/>
      <c r="T6" s="22"/>
      <c r="U6" s="46"/>
      <c r="V6" s="23"/>
      <c r="W6" s="23"/>
      <c r="X6" s="23"/>
      <c r="Y6" s="23"/>
      <c r="Z6" s="82"/>
    </row>
    <row r="7" spans="1:27" x14ac:dyDescent="0.25">
      <c r="A7" s="46"/>
      <c r="B7" s="14"/>
      <c r="C7" s="14"/>
      <c r="D7" s="14"/>
      <c r="E7" s="14"/>
      <c r="F7" s="14"/>
      <c r="G7" s="15"/>
      <c r="H7" s="16"/>
      <c r="I7" s="17"/>
      <c r="J7" s="46"/>
      <c r="K7" s="15"/>
      <c r="L7" s="16"/>
      <c r="M7" s="18"/>
      <c r="N7" s="15"/>
      <c r="O7" s="16"/>
      <c r="P7" s="19"/>
      <c r="Q7" s="46"/>
      <c r="R7" s="20"/>
      <c r="S7" s="21"/>
      <c r="T7" s="22"/>
      <c r="U7" s="46"/>
      <c r="V7" s="23"/>
      <c r="W7" s="23"/>
      <c r="X7" s="23"/>
      <c r="Y7" s="23"/>
      <c r="Z7" s="82"/>
    </row>
    <row r="8" spans="1:27" x14ac:dyDescent="0.25">
      <c r="A8" s="46"/>
      <c r="B8" s="14"/>
      <c r="C8" s="14"/>
      <c r="D8" s="14"/>
      <c r="E8" s="14"/>
      <c r="F8" s="14"/>
      <c r="G8" s="15"/>
      <c r="H8" s="16"/>
      <c r="I8" s="17"/>
      <c r="J8" s="46"/>
      <c r="K8" s="15"/>
      <c r="L8" s="16"/>
      <c r="M8" s="18"/>
      <c r="N8" s="30"/>
      <c r="O8" s="16"/>
      <c r="P8" s="19"/>
      <c r="Q8" s="46"/>
      <c r="R8" s="20"/>
      <c r="S8" s="21"/>
      <c r="T8" s="22"/>
      <c r="U8" s="46"/>
      <c r="V8" s="23"/>
      <c r="W8" s="23"/>
      <c r="X8" s="23"/>
      <c r="Y8" s="23"/>
      <c r="Z8" s="82"/>
    </row>
    <row r="9" spans="1:27" x14ac:dyDescent="0.25">
      <c r="A9" s="46"/>
      <c r="B9" s="14"/>
      <c r="C9" s="14"/>
      <c r="D9" s="14"/>
      <c r="E9" s="14"/>
      <c r="F9" s="14"/>
      <c r="G9" s="15"/>
      <c r="H9" s="16"/>
      <c r="I9" s="17"/>
      <c r="J9" s="46"/>
      <c r="K9" s="15"/>
      <c r="L9" s="16"/>
      <c r="M9" s="18"/>
      <c r="N9" s="15"/>
      <c r="O9" s="16"/>
      <c r="P9" s="19"/>
      <c r="Q9" s="46"/>
      <c r="R9" s="20"/>
      <c r="S9" s="21"/>
      <c r="T9" s="22"/>
      <c r="U9" s="46"/>
      <c r="V9" s="23"/>
      <c r="W9" s="23"/>
      <c r="X9" s="23"/>
      <c r="Y9" s="23"/>
      <c r="Z9" s="82"/>
    </row>
    <row r="10" spans="1:27" x14ac:dyDescent="0.25">
      <c r="A10" s="46"/>
      <c r="B10" s="14"/>
      <c r="C10" s="14"/>
      <c r="D10" s="14"/>
      <c r="E10" s="14"/>
      <c r="F10" s="14"/>
      <c r="G10" s="15"/>
      <c r="H10" s="16"/>
      <c r="I10" s="17"/>
      <c r="J10" s="46"/>
      <c r="K10" s="15"/>
      <c r="L10" s="16"/>
      <c r="M10" s="18"/>
      <c r="N10" s="15"/>
      <c r="O10" s="16"/>
      <c r="P10" s="19"/>
      <c r="Q10" s="46"/>
      <c r="R10" s="20"/>
      <c r="S10" s="21"/>
      <c r="T10" s="22"/>
      <c r="U10" s="46"/>
      <c r="V10" s="23"/>
      <c r="W10" s="23"/>
      <c r="X10" s="23"/>
      <c r="Y10" s="23"/>
      <c r="Z10" s="82"/>
    </row>
    <row r="11" spans="1:27" x14ac:dyDescent="0.25">
      <c r="A11" s="46"/>
      <c r="B11" s="14"/>
      <c r="C11" s="14"/>
      <c r="D11" s="14"/>
      <c r="E11" s="14"/>
      <c r="F11" s="14"/>
      <c r="G11" s="15"/>
      <c r="H11" s="16"/>
      <c r="I11" s="17"/>
      <c r="J11" s="46"/>
      <c r="K11" s="15"/>
      <c r="L11" s="16"/>
      <c r="M11" s="18"/>
      <c r="N11" s="15"/>
      <c r="O11" s="16"/>
      <c r="P11" s="19"/>
      <c r="Q11" s="46"/>
      <c r="R11" s="20"/>
      <c r="S11" s="21"/>
      <c r="T11" s="22"/>
      <c r="U11" s="46"/>
      <c r="V11" s="23"/>
      <c r="W11" s="23"/>
      <c r="X11" s="23"/>
      <c r="Y11" s="23"/>
      <c r="Z11" s="82"/>
    </row>
    <row r="12" spans="1:27" x14ac:dyDescent="0.25">
      <c r="A12" s="46"/>
      <c r="B12" s="14"/>
      <c r="C12" s="14"/>
      <c r="D12" s="14"/>
      <c r="E12" s="14"/>
      <c r="F12" s="14"/>
      <c r="G12" s="15"/>
      <c r="H12" s="16"/>
      <c r="I12" s="17"/>
      <c r="J12" s="46"/>
      <c r="K12" s="15"/>
      <c r="L12" s="16"/>
      <c r="M12" s="18"/>
      <c r="N12" s="15"/>
      <c r="O12" s="16"/>
      <c r="P12" s="19"/>
      <c r="Q12" s="46"/>
      <c r="R12" s="20"/>
      <c r="S12" s="21"/>
      <c r="T12" s="22"/>
      <c r="U12" s="46"/>
      <c r="V12" s="23"/>
      <c r="W12" s="23"/>
      <c r="X12" s="23"/>
      <c r="Y12" s="23"/>
      <c r="Z12" s="82"/>
    </row>
    <row r="13" spans="1:27" x14ac:dyDescent="0.25">
      <c r="A13" s="46"/>
      <c r="B13" s="14"/>
      <c r="C13" s="14"/>
      <c r="D13" s="14"/>
      <c r="E13" s="14"/>
      <c r="F13" s="14"/>
      <c r="G13" s="15"/>
      <c r="H13" s="16"/>
      <c r="I13" s="17"/>
      <c r="J13" s="46"/>
      <c r="K13" s="15"/>
      <c r="L13" s="16"/>
      <c r="M13" s="18"/>
      <c r="N13" s="30"/>
      <c r="O13" s="16"/>
      <c r="P13" s="19"/>
      <c r="Q13" s="46"/>
      <c r="R13" s="20"/>
      <c r="S13" s="21"/>
      <c r="T13" s="22"/>
      <c r="U13" s="46"/>
      <c r="V13" s="23"/>
      <c r="W13" s="23"/>
      <c r="X13" s="23"/>
      <c r="Y13" s="23"/>
      <c r="Z13" s="82"/>
    </row>
    <row r="14" spans="1:27" x14ac:dyDescent="0.25">
      <c r="A14" s="46"/>
      <c r="B14" s="14"/>
      <c r="C14" s="14"/>
      <c r="D14" s="14"/>
      <c r="E14" s="14"/>
      <c r="F14" s="14"/>
      <c r="G14" s="15"/>
      <c r="H14" s="16"/>
      <c r="I14" s="17"/>
      <c r="J14" s="46"/>
      <c r="K14" s="15"/>
      <c r="L14" s="16"/>
      <c r="M14" s="18"/>
      <c r="N14" s="15"/>
      <c r="O14" s="16"/>
      <c r="P14" s="19"/>
      <c r="Q14" s="46"/>
      <c r="R14" s="20"/>
      <c r="S14" s="21"/>
      <c r="T14" s="22"/>
      <c r="U14" s="46"/>
      <c r="V14" s="23"/>
      <c r="W14" s="23"/>
      <c r="X14" s="23"/>
      <c r="Y14" s="23"/>
      <c r="Z14" s="82"/>
    </row>
    <row r="15" spans="1:27" x14ac:dyDescent="0.25">
      <c r="A15" s="46"/>
      <c r="B15" s="14"/>
      <c r="C15" s="14"/>
      <c r="D15" s="14"/>
      <c r="E15" s="14"/>
      <c r="F15" s="14"/>
      <c r="G15" s="15"/>
      <c r="H15" s="16"/>
      <c r="I15" s="17"/>
      <c r="J15" s="46"/>
      <c r="K15" s="15"/>
      <c r="L15" s="16"/>
      <c r="M15" s="18"/>
      <c r="N15" s="30"/>
      <c r="O15" s="16"/>
      <c r="P15" s="19"/>
      <c r="Q15" s="46"/>
      <c r="R15" s="20"/>
      <c r="S15" s="21"/>
      <c r="T15" s="22"/>
      <c r="U15" s="46"/>
      <c r="V15" s="23"/>
      <c r="W15" s="23"/>
      <c r="X15" s="23"/>
      <c r="Y15" s="23"/>
      <c r="Z15" s="82"/>
    </row>
    <row r="16" spans="1:27" x14ac:dyDescent="0.25">
      <c r="A16" s="46"/>
      <c r="B16" s="14"/>
      <c r="C16" s="14"/>
      <c r="D16" s="14"/>
      <c r="E16" s="14"/>
      <c r="F16" s="14"/>
      <c r="G16" s="15"/>
      <c r="H16" s="16"/>
      <c r="I16" s="17"/>
      <c r="J16" s="46"/>
      <c r="K16" s="15"/>
      <c r="L16" s="16"/>
      <c r="M16" s="18"/>
      <c r="N16" s="30"/>
      <c r="O16" s="16"/>
      <c r="P16" s="19"/>
      <c r="Q16" s="46"/>
      <c r="R16" s="20"/>
      <c r="S16" s="21"/>
      <c r="T16" s="22"/>
      <c r="U16" s="46"/>
      <c r="V16" s="23"/>
      <c r="W16" s="23"/>
      <c r="X16" s="23"/>
      <c r="Y16" s="23"/>
      <c r="Z16" s="82"/>
    </row>
    <row r="17" spans="1:26" x14ac:dyDescent="0.25">
      <c r="A17" s="46"/>
      <c r="B17" s="14"/>
      <c r="C17" s="14"/>
      <c r="D17" s="14"/>
      <c r="E17" s="14"/>
      <c r="F17" s="14"/>
      <c r="G17" s="15"/>
      <c r="H17" s="16"/>
      <c r="I17" s="17"/>
      <c r="J17" s="46"/>
      <c r="K17" s="15"/>
      <c r="L17" s="16"/>
      <c r="M17" s="18"/>
      <c r="N17" s="30"/>
      <c r="O17" s="16"/>
      <c r="P17" s="19"/>
      <c r="Q17" s="46"/>
      <c r="R17" s="20"/>
      <c r="S17" s="21"/>
      <c r="T17" s="22"/>
      <c r="U17" s="46"/>
      <c r="V17" s="23"/>
      <c r="W17" s="23"/>
      <c r="X17" s="23"/>
      <c r="Y17" s="23"/>
      <c r="Z17" s="82"/>
    </row>
    <row r="18" spans="1:26" x14ac:dyDescent="0.25">
      <c r="A18" s="46"/>
      <c r="B18" s="14"/>
      <c r="C18" s="14"/>
      <c r="D18" s="14"/>
      <c r="E18" s="14"/>
      <c r="F18" s="14"/>
      <c r="G18" s="15"/>
      <c r="H18" s="16"/>
      <c r="I18" s="17"/>
      <c r="J18" s="46"/>
      <c r="K18" s="15"/>
      <c r="L18" s="16"/>
      <c r="M18" s="18"/>
      <c r="N18" s="15"/>
      <c r="O18" s="16"/>
      <c r="P18" s="19"/>
      <c r="Q18" s="46"/>
      <c r="R18" s="20"/>
      <c r="S18" s="21"/>
      <c r="T18" s="22"/>
      <c r="U18" s="46"/>
      <c r="V18" s="23"/>
      <c r="W18" s="23"/>
      <c r="X18" s="23"/>
      <c r="Y18" s="23"/>
      <c r="Z18" s="82"/>
    </row>
    <row r="19" spans="1:26" x14ac:dyDescent="0.25">
      <c r="A19" s="46"/>
      <c r="B19" s="14"/>
      <c r="C19" s="14"/>
      <c r="D19" s="14"/>
      <c r="E19" s="14"/>
      <c r="F19" s="14"/>
      <c r="G19" s="15"/>
      <c r="H19" s="16"/>
      <c r="I19" s="17"/>
      <c r="J19" s="46"/>
      <c r="K19" s="15"/>
      <c r="L19" s="16"/>
      <c r="M19" s="18"/>
      <c r="N19" s="15"/>
      <c r="O19" s="16"/>
      <c r="P19" s="19"/>
      <c r="Q19" s="46"/>
      <c r="R19" s="20"/>
      <c r="S19" s="21"/>
      <c r="T19" s="22"/>
      <c r="U19" s="46"/>
      <c r="V19" s="23"/>
      <c r="W19" s="23"/>
      <c r="X19" s="23"/>
      <c r="Y19" s="23"/>
      <c r="Z19" s="82"/>
    </row>
    <row r="20" spans="1:26" x14ac:dyDescent="0.25">
      <c r="A20" s="46"/>
      <c r="B20" s="14"/>
      <c r="C20" s="14"/>
      <c r="D20" s="14"/>
      <c r="E20" s="14"/>
      <c r="F20" s="14"/>
      <c r="G20" s="15"/>
      <c r="H20" s="16"/>
      <c r="I20" s="17"/>
      <c r="J20" s="46"/>
      <c r="K20" s="15"/>
      <c r="L20" s="16"/>
      <c r="M20" s="18"/>
      <c r="N20" s="15"/>
      <c r="O20" s="16"/>
      <c r="P20" s="19"/>
      <c r="Q20" s="46"/>
      <c r="R20" s="20"/>
      <c r="S20" s="21"/>
      <c r="T20" s="22"/>
      <c r="U20" s="46"/>
      <c r="V20" s="23"/>
      <c r="W20" s="23"/>
      <c r="X20" s="23"/>
      <c r="Y20" s="23"/>
      <c r="Z20" s="82"/>
    </row>
    <row r="21" spans="1:26" x14ac:dyDescent="0.25">
      <c r="A21" s="46"/>
      <c r="B21" s="14"/>
      <c r="C21" s="14"/>
      <c r="D21" s="14"/>
      <c r="E21" s="14"/>
      <c r="F21" s="14"/>
      <c r="G21" s="15"/>
      <c r="H21" s="16"/>
      <c r="I21" s="17"/>
      <c r="J21" s="46"/>
      <c r="K21" s="15"/>
      <c r="L21" s="16"/>
      <c r="M21" s="18"/>
      <c r="N21" s="15"/>
      <c r="O21" s="16"/>
      <c r="P21" s="19"/>
      <c r="Q21" s="46"/>
      <c r="R21" s="20"/>
      <c r="S21" s="21"/>
      <c r="T21" s="22"/>
      <c r="U21" s="46"/>
      <c r="V21" s="23"/>
      <c r="W21" s="23"/>
      <c r="X21" s="23"/>
      <c r="Y21" s="23"/>
      <c r="Z21" s="82"/>
    </row>
    <row r="22" spans="1:26" x14ac:dyDescent="0.25">
      <c r="A22" s="46"/>
      <c r="B22" s="14"/>
      <c r="C22" s="14"/>
      <c r="D22" s="14"/>
      <c r="E22" s="14"/>
      <c r="F22" s="14"/>
      <c r="G22" s="15"/>
      <c r="H22" s="16"/>
      <c r="I22" s="17"/>
      <c r="J22" s="46"/>
      <c r="K22" s="15"/>
      <c r="L22" s="16"/>
      <c r="M22" s="18"/>
      <c r="N22" s="15"/>
      <c r="O22" s="16"/>
      <c r="P22" s="19"/>
      <c r="Q22" s="46"/>
      <c r="R22" s="20"/>
      <c r="S22" s="21"/>
      <c r="T22" s="22"/>
      <c r="U22" s="46"/>
      <c r="V22" s="23"/>
      <c r="W22" s="23"/>
      <c r="X22" s="23"/>
      <c r="Y22" s="23"/>
      <c r="Z22" s="82"/>
    </row>
    <row r="23" spans="1:26" x14ac:dyDescent="0.25">
      <c r="A23" s="46"/>
      <c r="B23" s="14"/>
      <c r="C23" s="14"/>
      <c r="D23" s="14"/>
      <c r="E23" s="14"/>
      <c r="F23" s="14"/>
      <c r="G23" s="15"/>
      <c r="H23" s="16"/>
      <c r="I23" s="17"/>
      <c r="J23" s="46"/>
      <c r="K23" s="15"/>
      <c r="L23" s="16"/>
      <c r="M23" s="18"/>
      <c r="N23" s="30"/>
      <c r="O23" s="16"/>
      <c r="P23" s="19"/>
      <c r="Q23" s="46"/>
      <c r="R23" s="20"/>
      <c r="S23" s="21"/>
      <c r="T23" s="22"/>
      <c r="U23" s="46"/>
      <c r="V23" s="23"/>
      <c r="W23" s="23"/>
      <c r="X23" s="23"/>
      <c r="Y23" s="23"/>
      <c r="Z23" s="82"/>
    </row>
    <row r="24" spans="1:26" x14ac:dyDescent="0.25">
      <c r="A24" s="46"/>
      <c r="B24" s="14"/>
      <c r="C24" s="14"/>
      <c r="D24" s="14"/>
      <c r="E24" s="14"/>
      <c r="F24" s="14"/>
      <c r="G24" s="15"/>
      <c r="H24" s="16"/>
      <c r="I24" s="17"/>
      <c r="J24" s="46"/>
      <c r="K24" s="15"/>
      <c r="L24" s="16"/>
      <c r="M24" s="18"/>
      <c r="N24" s="15"/>
      <c r="O24" s="16"/>
      <c r="P24" s="19"/>
      <c r="Q24" s="46"/>
      <c r="R24" s="20"/>
      <c r="S24" s="21"/>
      <c r="T24" s="22"/>
      <c r="U24" s="46"/>
      <c r="V24" s="23"/>
      <c r="W24" s="23"/>
      <c r="X24" s="23"/>
      <c r="Y24" s="23"/>
      <c r="Z24" s="82"/>
    </row>
    <row r="25" spans="1:26" x14ac:dyDescent="0.25">
      <c r="A25" s="46"/>
      <c r="B25" s="14"/>
      <c r="C25" s="14"/>
      <c r="D25" s="14"/>
      <c r="E25" s="14"/>
      <c r="F25" s="14"/>
      <c r="G25" s="15"/>
      <c r="H25" s="16"/>
      <c r="I25" s="17"/>
      <c r="J25" s="46"/>
      <c r="K25" s="15"/>
      <c r="L25" s="16"/>
      <c r="M25" s="18"/>
      <c r="N25" s="15"/>
      <c r="O25" s="16"/>
      <c r="P25" s="19"/>
      <c r="Q25" s="46"/>
      <c r="R25" s="20"/>
      <c r="S25" s="21"/>
      <c r="T25" s="22"/>
      <c r="U25" s="46"/>
      <c r="V25" s="23"/>
      <c r="W25" s="23"/>
      <c r="X25" s="23"/>
      <c r="Y25" s="23"/>
      <c r="Z25" s="82"/>
    </row>
    <row r="26" spans="1:26" x14ac:dyDescent="0.25">
      <c r="A26" s="46"/>
      <c r="B26" s="14"/>
      <c r="C26" s="14"/>
      <c r="D26" s="14"/>
      <c r="E26" s="14"/>
      <c r="F26" s="14"/>
      <c r="G26" s="15"/>
      <c r="H26" s="16"/>
      <c r="I26" s="17"/>
      <c r="J26" s="46"/>
      <c r="K26" s="15"/>
      <c r="L26" s="16"/>
      <c r="M26" s="18"/>
      <c r="N26" s="30"/>
      <c r="O26" s="16"/>
      <c r="P26" s="19"/>
      <c r="Q26" s="46"/>
      <c r="R26" s="20"/>
      <c r="S26" s="21"/>
      <c r="T26" s="22"/>
      <c r="U26" s="46"/>
      <c r="V26" s="23"/>
      <c r="W26" s="23"/>
      <c r="X26" s="23"/>
      <c r="Y26" s="23"/>
      <c r="Z26" s="82"/>
    </row>
    <row r="27" spans="1:26" x14ac:dyDescent="0.25">
      <c r="A27" s="46"/>
      <c r="B27" s="14"/>
      <c r="C27" s="14"/>
      <c r="D27" s="14"/>
      <c r="E27" s="14"/>
      <c r="F27" s="14"/>
      <c r="G27" s="15"/>
      <c r="H27" s="16"/>
      <c r="I27" s="17"/>
      <c r="J27" s="46"/>
      <c r="K27" s="15"/>
      <c r="L27" s="16"/>
      <c r="M27" s="18"/>
      <c r="N27" s="30"/>
      <c r="O27" s="16"/>
      <c r="P27" s="19"/>
      <c r="Q27" s="46"/>
      <c r="R27" s="20"/>
      <c r="S27" s="21"/>
      <c r="T27" s="22"/>
      <c r="U27" s="46"/>
      <c r="V27" s="23"/>
      <c r="W27" s="23"/>
      <c r="X27" s="23"/>
      <c r="Y27" s="23"/>
      <c r="Z27" s="82"/>
    </row>
    <row r="28" spans="1:26" x14ac:dyDescent="0.25">
      <c r="A28" s="46"/>
      <c r="B28" s="14"/>
      <c r="C28" s="14"/>
      <c r="D28" s="14"/>
      <c r="E28" s="14"/>
      <c r="F28" s="14"/>
      <c r="G28" s="15"/>
      <c r="H28" s="16"/>
      <c r="I28" s="17"/>
      <c r="J28" s="46"/>
      <c r="K28" s="15"/>
      <c r="L28" s="16"/>
      <c r="M28" s="18"/>
      <c r="N28" s="30"/>
      <c r="O28" s="16"/>
      <c r="P28" s="19"/>
      <c r="Q28" s="46"/>
      <c r="R28" s="20"/>
      <c r="S28" s="21"/>
      <c r="T28" s="22"/>
      <c r="U28" s="46"/>
      <c r="V28" s="23"/>
      <c r="W28" s="23"/>
      <c r="X28" s="23"/>
      <c r="Y28" s="23"/>
      <c r="Z28" s="82"/>
    </row>
    <row r="29" spans="1:26" x14ac:dyDescent="0.25">
      <c r="A29" s="46"/>
      <c r="B29" s="14"/>
      <c r="C29" s="14"/>
      <c r="D29" s="14"/>
      <c r="E29" s="14"/>
      <c r="F29" s="14"/>
      <c r="G29" s="15"/>
      <c r="H29" s="16"/>
      <c r="I29" s="17"/>
      <c r="J29" s="46"/>
      <c r="K29" s="15"/>
      <c r="L29" s="16"/>
      <c r="M29" s="18"/>
      <c r="N29" s="15"/>
      <c r="O29" s="16"/>
      <c r="P29" s="19"/>
      <c r="Q29" s="46"/>
      <c r="R29" s="20"/>
      <c r="S29" s="21"/>
      <c r="T29" s="22"/>
      <c r="U29" s="46"/>
      <c r="V29" s="23"/>
      <c r="W29" s="23"/>
      <c r="X29" s="23"/>
      <c r="Y29" s="23"/>
      <c r="Z29" s="82"/>
    </row>
    <row r="30" spans="1:26" x14ac:dyDescent="0.25">
      <c r="A30" s="46"/>
      <c r="B30" s="14"/>
      <c r="C30" s="14"/>
      <c r="D30" s="14"/>
      <c r="E30" s="14"/>
      <c r="F30" s="14"/>
      <c r="G30" s="15"/>
      <c r="H30" s="16"/>
      <c r="I30" s="17"/>
      <c r="J30" s="46"/>
      <c r="K30" s="15"/>
      <c r="L30" s="16"/>
      <c r="M30" s="18"/>
      <c r="N30" s="30"/>
      <c r="O30" s="16"/>
      <c r="P30" s="19"/>
      <c r="Q30" s="46"/>
      <c r="R30" s="20"/>
      <c r="S30" s="21"/>
      <c r="T30" s="22"/>
      <c r="U30" s="46"/>
      <c r="V30" s="23"/>
      <c r="W30" s="23"/>
      <c r="X30" s="23"/>
      <c r="Y30" s="23"/>
      <c r="Z30" s="82"/>
    </row>
    <row r="31" spans="1:26" x14ac:dyDescent="0.25">
      <c r="A31" s="46"/>
      <c r="B31" s="14"/>
      <c r="C31" s="14"/>
      <c r="D31" s="14"/>
      <c r="E31" s="14"/>
      <c r="F31" s="14"/>
      <c r="G31" s="15"/>
      <c r="H31" s="16"/>
      <c r="I31" s="17"/>
      <c r="J31" s="46"/>
      <c r="K31" s="15"/>
      <c r="L31" s="16"/>
      <c r="M31" s="18"/>
      <c r="N31" s="30"/>
      <c r="O31" s="16"/>
      <c r="P31" s="19"/>
      <c r="Q31" s="46"/>
      <c r="R31" s="20"/>
      <c r="S31" s="21"/>
      <c r="T31" s="22"/>
      <c r="U31" s="46"/>
      <c r="V31" s="23"/>
      <c r="W31" s="23"/>
      <c r="X31" s="23"/>
      <c r="Y31" s="23"/>
      <c r="Z31" s="82"/>
    </row>
    <row r="32" spans="1:26" x14ac:dyDescent="0.25">
      <c r="A32" s="46"/>
      <c r="B32" s="14"/>
      <c r="C32" s="14"/>
      <c r="D32" s="14"/>
      <c r="E32" s="14"/>
      <c r="F32" s="14"/>
      <c r="G32" s="15"/>
      <c r="H32" s="16"/>
      <c r="I32" s="17"/>
      <c r="J32" s="46"/>
      <c r="K32" s="15"/>
      <c r="L32" s="16"/>
      <c r="M32" s="18"/>
      <c r="N32" s="15"/>
      <c r="O32" s="16"/>
      <c r="P32" s="19"/>
      <c r="Q32" s="46"/>
      <c r="R32" s="20"/>
      <c r="S32" s="21"/>
      <c r="T32" s="22"/>
      <c r="U32" s="46"/>
      <c r="V32" s="23"/>
      <c r="W32" s="23"/>
      <c r="X32" s="23"/>
      <c r="Y32" s="23"/>
      <c r="Z32" s="82"/>
    </row>
    <row r="33" spans="1:26" x14ac:dyDescent="0.25">
      <c r="A33" s="46"/>
      <c r="B33" s="14"/>
      <c r="C33" s="14"/>
      <c r="D33" s="14"/>
      <c r="E33" s="14"/>
      <c r="F33" s="14"/>
      <c r="G33" s="15"/>
      <c r="H33" s="16"/>
      <c r="I33" s="17"/>
      <c r="J33" s="46"/>
      <c r="K33" s="15"/>
      <c r="L33" s="16"/>
      <c r="M33" s="18"/>
      <c r="N33" s="15"/>
      <c r="O33" s="16"/>
      <c r="P33" s="19"/>
      <c r="Q33" s="46"/>
      <c r="R33" s="20"/>
      <c r="S33" s="21"/>
      <c r="T33" s="27"/>
      <c r="U33" s="46"/>
      <c r="V33" s="23"/>
      <c r="W33" s="23"/>
      <c r="X33" s="23"/>
      <c r="Y33" s="23"/>
      <c r="Z33" s="82"/>
    </row>
    <row r="34" spans="1:26" x14ac:dyDescent="0.25">
      <c r="A34" s="46"/>
      <c r="B34" s="14"/>
      <c r="C34" s="14"/>
      <c r="D34" s="14"/>
      <c r="E34" s="14"/>
      <c r="F34" s="14"/>
      <c r="G34" s="15"/>
      <c r="H34" s="16"/>
      <c r="I34" s="17"/>
      <c r="J34" s="46"/>
      <c r="K34" s="15"/>
      <c r="L34" s="16"/>
      <c r="M34" s="18"/>
      <c r="N34" s="33"/>
      <c r="O34" s="25"/>
      <c r="P34" s="19"/>
      <c r="Q34" s="46"/>
      <c r="R34" s="20"/>
      <c r="S34" s="21"/>
      <c r="T34" s="22"/>
      <c r="U34" s="46"/>
      <c r="V34" s="23"/>
      <c r="W34" s="23"/>
      <c r="X34" s="23"/>
      <c r="Y34" s="23"/>
      <c r="Z34" s="82"/>
    </row>
    <row r="35" spans="1:26" x14ac:dyDescent="0.25">
      <c r="A35" s="46"/>
      <c r="B35" s="14"/>
      <c r="C35" s="14"/>
      <c r="D35" s="14"/>
      <c r="E35" s="14"/>
      <c r="F35" s="14"/>
      <c r="G35" s="15"/>
      <c r="H35" s="16"/>
      <c r="I35" s="17"/>
      <c r="J35" s="46"/>
      <c r="K35" s="15"/>
      <c r="L35" s="16"/>
      <c r="M35" s="18"/>
      <c r="N35" s="15"/>
      <c r="O35" s="16"/>
      <c r="P35" s="19"/>
      <c r="Q35" s="46"/>
      <c r="R35" s="20"/>
      <c r="S35" s="26"/>
      <c r="T35" s="22"/>
      <c r="U35" s="46"/>
      <c r="V35" s="23"/>
      <c r="W35" s="23"/>
      <c r="X35" s="23"/>
      <c r="Y35" s="23"/>
      <c r="Z35" s="82"/>
    </row>
    <row r="36" spans="1:26" x14ac:dyDescent="0.25">
      <c r="A36" s="46"/>
      <c r="B36" s="14"/>
      <c r="C36" s="14"/>
      <c r="D36" s="14"/>
      <c r="E36" s="14"/>
      <c r="F36" s="14"/>
      <c r="G36" s="15"/>
      <c r="H36" s="16"/>
      <c r="I36" s="17"/>
      <c r="J36" s="46"/>
      <c r="K36" s="15"/>
      <c r="L36" s="16"/>
      <c r="M36" s="18"/>
      <c r="N36" s="15"/>
      <c r="O36" s="16"/>
      <c r="P36" s="19"/>
      <c r="Q36" s="46"/>
      <c r="R36" s="20"/>
      <c r="S36" s="26"/>
      <c r="T36" s="22"/>
      <c r="U36" s="46"/>
      <c r="V36" s="23"/>
      <c r="W36" s="23"/>
      <c r="X36" s="23"/>
      <c r="Y36" s="23"/>
      <c r="Z36" s="82"/>
    </row>
    <row r="37" spans="1:26" x14ac:dyDescent="0.25">
      <c r="A37" s="46"/>
      <c r="B37" s="14"/>
      <c r="C37" s="14"/>
      <c r="D37" s="14"/>
      <c r="E37" s="14"/>
      <c r="F37" s="14"/>
      <c r="G37" s="15"/>
      <c r="H37" s="16"/>
      <c r="I37" s="17"/>
      <c r="J37" s="46"/>
      <c r="K37" s="15"/>
      <c r="L37" s="16"/>
      <c r="M37" s="18"/>
      <c r="N37" s="15"/>
      <c r="O37" s="16"/>
      <c r="P37" s="19"/>
      <c r="Q37" s="46"/>
      <c r="R37" s="20"/>
      <c r="S37" s="21"/>
      <c r="T37" s="22"/>
      <c r="U37" s="46"/>
      <c r="V37" s="23"/>
      <c r="W37" s="23"/>
      <c r="X37" s="23"/>
      <c r="Y37" s="23"/>
      <c r="Z37" s="82"/>
    </row>
    <row r="38" spans="1:26" x14ac:dyDescent="0.25">
      <c r="A38" s="46"/>
      <c r="B38" s="14"/>
      <c r="C38" s="14"/>
      <c r="D38" s="14"/>
      <c r="E38" s="14"/>
      <c r="F38" s="14"/>
      <c r="G38" s="15"/>
      <c r="H38" s="16"/>
      <c r="I38" s="17"/>
      <c r="J38" s="46"/>
      <c r="K38" s="15"/>
      <c r="L38" s="16"/>
      <c r="M38" s="18"/>
      <c r="N38" s="15"/>
      <c r="O38" s="16"/>
      <c r="P38" s="19"/>
      <c r="Q38" s="46"/>
      <c r="R38" s="20"/>
      <c r="S38" s="26"/>
      <c r="T38" s="22"/>
      <c r="U38" s="46"/>
      <c r="V38" s="23"/>
      <c r="W38" s="23"/>
      <c r="X38" s="23"/>
      <c r="Y38" s="23"/>
      <c r="Z38" s="82"/>
    </row>
    <row r="39" spans="1:26" x14ac:dyDescent="0.25">
      <c r="A39" s="46"/>
      <c r="B39" s="14"/>
      <c r="C39" s="14"/>
      <c r="D39" s="14"/>
      <c r="E39" s="14"/>
      <c r="F39" s="14"/>
      <c r="G39" s="15"/>
      <c r="H39" s="16"/>
      <c r="I39" s="17"/>
      <c r="J39" s="46"/>
      <c r="K39" s="15"/>
      <c r="L39" s="16"/>
      <c r="M39" s="18"/>
      <c r="N39" s="30"/>
      <c r="O39" s="16"/>
      <c r="P39" s="19"/>
      <c r="Q39" s="46"/>
      <c r="R39" s="20"/>
      <c r="S39" s="26"/>
      <c r="T39" s="22"/>
      <c r="U39" s="46"/>
      <c r="V39" s="23"/>
      <c r="W39" s="23"/>
      <c r="X39" s="23"/>
      <c r="Y39" s="23"/>
      <c r="Z39" s="82"/>
    </row>
    <row r="40" spans="1:26" x14ac:dyDescent="0.25">
      <c r="A40" s="46"/>
      <c r="B40" s="14"/>
      <c r="C40" s="14"/>
      <c r="D40" s="14"/>
      <c r="E40" s="14"/>
      <c r="F40" s="14"/>
      <c r="G40" s="15"/>
      <c r="H40" s="16"/>
      <c r="I40" s="17"/>
      <c r="J40" s="46"/>
      <c r="K40" s="15"/>
      <c r="L40" s="16"/>
      <c r="M40" s="18"/>
      <c r="N40" s="15"/>
      <c r="O40" s="16"/>
      <c r="P40" s="19"/>
      <c r="Q40" s="46"/>
      <c r="R40" s="20"/>
      <c r="S40" s="26"/>
      <c r="T40" s="22"/>
      <c r="U40" s="46"/>
      <c r="V40" s="23"/>
      <c r="W40" s="23"/>
      <c r="X40" s="23"/>
      <c r="Y40" s="23"/>
      <c r="Z40" s="82"/>
    </row>
    <row r="41" spans="1:26" x14ac:dyDescent="0.25">
      <c r="A41" s="46"/>
      <c r="B41" s="14"/>
      <c r="C41" s="14"/>
      <c r="D41" s="14"/>
      <c r="E41" s="14"/>
      <c r="F41" s="14"/>
      <c r="G41" s="15"/>
      <c r="H41" s="16"/>
      <c r="I41" s="17"/>
      <c r="J41" s="46"/>
      <c r="K41" s="15"/>
      <c r="L41" s="16"/>
      <c r="M41" s="18"/>
      <c r="N41" s="15"/>
      <c r="O41" s="16"/>
      <c r="P41" s="19"/>
      <c r="Q41" s="46"/>
      <c r="R41" s="20"/>
      <c r="S41" s="26"/>
      <c r="T41" s="22"/>
      <c r="U41" s="46"/>
      <c r="V41" s="23"/>
      <c r="W41" s="23"/>
      <c r="X41" s="23"/>
      <c r="Y41" s="23"/>
      <c r="Z41" s="82"/>
    </row>
    <row r="42" spans="1:26" x14ac:dyDescent="0.25">
      <c r="A42" s="46"/>
      <c r="B42" s="14"/>
      <c r="C42" s="14"/>
      <c r="D42" s="14"/>
      <c r="E42" s="14"/>
      <c r="F42" s="14"/>
      <c r="G42" s="15"/>
      <c r="H42" s="16"/>
      <c r="I42" s="17"/>
      <c r="J42" s="46"/>
      <c r="K42" s="15"/>
      <c r="L42" s="16"/>
      <c r="M42" s="18"/>
      <c r="N42" s="15"/>
      <c r="O42" s="16"/>
      <c r="P42" s="19"/>
      <c r="Q42" s="46"/>
      <c r="R42" s="20"/>
      <c r="S42" s="26"/>
      <c r="T42" s="22"/>
      <c r="U42" s="46"/>
      <c r="V42" s="23"/>
      <c r="W42" s="23"/>
      <c r="X42" s="23"/>
      <c r="Y42" s="23"/>
      <c r="Z42" s="82"/>
    </row>
    <row r="43" spans="1:26" x14ac:dyDescent="0.25">
      <c r="A43" s="46"/>
      <c r="B43" s="14"/>
      <c r="C43" s="14"/>
      <c r="D43" s="14"/>
      <c r="E43" s="14"/>
      <c r="F43" s="14"/>
      <c r="G43" s="15"/>
      <c r="H43" s="16"/>
      <c r="I43" s="17"/>
      <c r="J43" s="46"/>
      <c r="K43" s="15"/>
      <c r="L43" s="16"/>
      <c r="M43" s="18"/>
      <c r="N43" s="30"/>
      <c r="O43" s="16"/>
      <c r="P43" s="19"/>
      <c r="Q43" s="46"/>
      <c r="R43" s="20"/>
      <c r="S43" s="26"/>
      <c r="T43" s="22"/>
      <c r="U43" s="46"/>
      <c r="V43" s="23"/>
      <c r="W43" s="23"/>
      <c r="X43" s="23"/>
      <c r="Y43" s="23"/>
      <c r="Z43" s="82"/>
    </row>
    <row r="44" spans="1:26" x14ac:dyDescent="0.25">
      <c r="A44" s="46"/>
      <c r="B44" s="14"/>
      <c r="C44" s="14"/>
      <c r="D44" s="14"/>
      <c r="E44" s="14"/>
      <c r="F44" s="14"/>
      <c r="G44" s="15"/>
      <c r="H44" s="16"/>
      <c r="I44" s="17"/>
      <c r="J44" s="46"/>
      <c r="K44" s="15"/>
      <c r="L44" s="16"/>
      <c r="M44" s="18"/>
      <c r="N44" s="15"/>
      <c r="O44" s="16"/>
      <c r="P44" s="19"/>
      <c r="Q44" s="46"/>
      <c r="R44" s="20"/>
      <c r="S44" s="26"/>
      <c r="T44" s="22"/>
      <c r="U44" s="46"/>
      <c r="V44" s="23"/>
      <c r="W44" s="23"/>
      <c r="X44" s="23"/>
      <c r="Y44" s="23"/>
      <c r="Z44" s="82"/>
    </row>
    <row r="45" spans="1:26" x14ac:dyDescent="0.25">
      <c r="A45" s="46"/>
      <c r="B45" s="14"/>
      <c r="C45" s="14"/>
      <c r="D45" s="14"/>
      <c r="E45" s="14"/>
      <c r="F45" s="14"/>
      <c r="G45" s="15"/>
      <c r="H45" s="16"/>
      <c r="I45" s="17"/>
      <c r="J45" s="46"/>
      <c r="K45" s="15"/>
      <c r="L45" s="16"/>
      <c r="M45" s="18"/>
      <c r="N45" s="15"/>
      <c r="O45" s="16"/>
      <c r="P45" s="19"/>
      <c r="Q45" s="46"/>
      <c r="R45" s="20"/>
      <c r="S45" s="26"/>
      <c r="T45" s="22"/>
      <c r="U45" s="46"/>
      <c r="V45" s="23"/>
      <c r="W45" s="23"/>
      <c r="X45" s="23"/>
      <c r="Y45" s="23"/>
      <c r="Z45" s="82"/>
    </row>
    <row r="46" spans="1:26" x14ac:dyDescent="0.25">
      <c r="A46" s="46"/>
      <c r="B46" s="14"/>
      <c r="C46" s="14"/>
      <c r="D46" s="14"/>
      <c r="E46" s="14"/>
      <c r="F46" s="14"/>
      <c r="G46" s="15"/>
      <c r="H46" s="16"/>
      <c r="I46" s="17"/>
      <c r="J46" s="46"/>
      <c r="K46" s="15"/>
      <c r="L46" s="16"/>
      <c r="M46" s="18"/>
      <c r="N46" s="30"/>
      <c r="O46" s="16"/>
      <c r="P46" s="19"/>
      <c r="Q46" s="46"/>
      <c r="R46" s="20"/>
      <c r="S46" s="26"/>
      <c r="T46" s="22"/>
      <c r="U46" s="46"/>
      <c r="V46" s="23"/>
      <c r="W46" s="23"/>
      <c r="X46" s="23"/>
      <c r="Y46" s="23"/>
      <c r="Z46" s="82"/>
    </row>
    <row r="47" spans="1:26" x14ac:dyDescent="0.25">
      <c r="A47" s="46"/>
      <c r="B47" s="14"/>
      <c r="C47" s="14"/>
      <c r="D47" s="14"/>
      <c r="E47" s="14"/>
      <c r="F47" s="14"/>
      <c r="G47" s="15"/>
      <c r="H47" s="16"/>
      <c r="I47" s="17"/>
      <c r="J47" s="46"/>
      <c r="K47" s="15"/>
      <c r="L47" s="16"/>
      <c r="M47" s="18"/>
      <c r="N47" s="15"/>
      <c r="O47" s="16"/>
      <c r="P47" s="19"/>
      <c r="Q47" s="46"/>
      <c r="R47" s="20"/>
      <c r="S47" s="26"/>
      <c r="T47" s="22"/>
      <c r="U47" s="46"/>
      <c r="V47" s="23"/>
      <c r="W47" s="23"/>
      <c r="X47" s="23"/>
      <c r="Y47" s="23"/>
      <c r="Z47" s="82"/>
    </row>
    <row r="48" spans="1:26" x14ac:dyDescent="0.25">
      <c r="A48" s="46"/>
      <c r="B48" s="14"/>
      <c r="C48" s="14"/>
      <c r="D48" s="14"/>
      <c r="E48" s="14"/>
      <c r="F48" s="14"/>
      <c r="G48" s="15"/>
      <c r="H48" s="16"/>
      <c r="I48" s="17"/>
      <c r="J48" s="46"/>
      <c r="K48" s="15"/>
      <c r="L48" s="16"/>
      <c r="M48" s="18"/>
      <c r="N48" s="30"/>
      <c r="O48" s="16"/>
      <c r="P48" s="19"/>
      <c r="Q48" s="46"/>
      <c r="R48" s="20"/>
      <c r="S48" s="26"/>
      <c r="T48" s="22"/>
      <c r="U48" s="46"/>
      <c r="V48" s="23"/>
      <c r="W48" s="23"/>
      <c r="X48" s="23"/>
      <c r="Y48" s="23"/>
      <c r="Z48" s="82"/>
    </row>
    <row r="49" spans="1:26" x14ac:dyDescent="0.25">
      <c r="A49" s="46"/>
      <c r="B49" s="14"/>
      <c r="C49" s="14"/>
      <c r="D49" s="14"/>
      <c r="E49" s="14"/>
      <c r="F49" s="14"/>
      <c r="G49" s="15"/>
      <c r="H49" s="16"/>
      <c r="I49" s="17"/>
      <c r="J49" s="46"/>
      <c r="K49" s="15"/>
      <c r="L49" s="16"/>
      <c r="M49" s="18"/>
      <c r="N49" s="15"/>
      <c r="O49" s="16"/>
      <c r="P49" s="19"/>
      <c r="Q49" s="46"/>
      <c r="R49" s="20"/>
      <c r="S49" s="26"/>
      <c r="T49" s="22"/>
      <c r="U49" s="46"/>
      <c r="V49" s="23"/>
      <c r="W49" s="23"/>
      <c r="X49" s="23"/>
      <c r="Y49" s="23"/>
      <c r="Z49" s="82"/>
    </row>
    <row r="50" spans="1:26" x14ac:dyDescent="0.25">
      <c r="A50" s="46"/>
      <c r="B50" s="14"/>
      <c r="C50" s="14"/>
      <c r="D50" s="14"/>
      <c r="E50" s="14"/>
      <c r="F50" s="14"/>
      <c r="G50" s="15"/>
      <c r="H50" s="16"/>
      <c r="I50" s="17"/>
      <c r="J50" s="46"/>
      <c r="K50" s="15"/>
      <c r="L50" s="16"/>
      <c r="M50" s="18"/>
      <c r="N50" s="15"/>
      <c r="O50" s="16"/>
      <c r="P50" s="19"/>
      <c r="Q50" s="46"/>
      <c r="R50" s="20"/>
      <c r="S50" s="26"/>
      <c r="T50" s="22"/>
      <c r="U50" s="46"/>
      <c r="V50" s="23"/>
      <c r="W50" s="23"/>
      <c r="X50" s="23"/>
      <c r="Y50" s="23"/>
      <c r="Z50" s="82"/>
    </row>
    <row r="51" spans="1:26" x14ac:dyDescent="0.25">
      <c r="A51" s="46"/>
      <c r="B51" s="14"/>
      <c r="C51" s="14"/>
      <c r="D51" s="14"/>
      <c r="E51" s="14"/>
      <c r="F51" s="14"/>
      <c r="G51" s="15"/>
      <c r="H51" s="16"/>
      <c r="I51" s="17"/>
      <c r="J51" s="46"/>
      <c r="K51" s="15"/>
      <c r="L51" s="16"/>
      <c r="M51" s="18"/>
      <c r="N51" s="30"/>
      <c r="O51" s="16"/>
      <c r="P51" s="19"/>
      <c r="Q51" s="46"/>
      <c r="R51" s="20"/>
      <c r="S51" s="26"/>
      <c r="T51" s="22"/>
      <c r="U51" s="46"/>
      <c r="V51" s="23"/>
      <c r="W51" s="23"/>
      <c r="X51" s="23"/>
      <c r="Y51" s="23"/>
      <c r="Z51" s="82"/>
    </row>
    <row r="52" spans="1:26" x14ac:dyDescent="0.25">
      <c r="A52" s="46"/>
      <c r="B52" s="14"/>
      <c r="C52" s="14"/>
      <c r="D52" s="14"/>
      <c r="E52" s="14"/>
      <c r="F52" s="14"/>
      <c r="G52" s="15"/>
      <c r="H52" s="16"/>
      <c r="I52" s="17"/>
      <c r="J52" s="46"/>
      <c r="K52" s="15"/>
      <c r="L52" s="16"/>
      <c r="M52" s="18"/>
      <c r="N52" s="15"/>
      <c r="O52" s="16"/>
      <c r="P52" s="19"/>
      <c r="Q52" s="46"/>
      <c r="R52" s="20"/>
      <c r="S52" s="21"/>
      <c r="T52" s="22"/>
      <c r="U52" s="46"/>
      <c r="V52" s="23"/>
      <c r="W52" s="23"/>
      <c r="X52" s="23"/>
      <c r="Y52" s="23"/>
      <c r="Z52" s="82"/>
    </row>
    <row r="53" spans="1:26" x14ac:dyDescent="0.25">
      <c r="A53" s="46"/>
      <c r="B53" s="14"/>
      <c r="C53" s="14"/>
      <c r="D53" s="14"/>
      <c r="E53" s="14"/>
      <c r="F53" s="14"/>
      <c r="G53" s="15"/>
      <c r="H53" s="16"/>
      <c r="I53" s="17"/>
      <c r="J53" s="46"/>
      <c r="K53" s="15"/>
      <c r="L53" s="16"/>
      <c r="M53" s="18"/>
      <c r="N53" s="15"/>
      <c r="O53" s="16"/>
      <c r="P53" s="19"/>
      <c r="Q53" s="46"/>
      <c r="R53" s="20"/>
      <c r="S53" s="26"/>
      <c r="T53" s="22"/>
      <c r="U53" s="46"/>
      <c r="V53" s="23"/>
      <c r="W53" s="23"/>
      <c r="X53" s="23"/>
      <c r="Y53" s="23"/>
      <c r="Z53" s="82"/>
    </row>
    <row r="54" spans="1:26" x14ac:dyDescent="0.25">
      <c r="A54" s="46"/>
      <c r="B54" s="14"/>
      <c r="C54" s="14"/>
      <c r="D54" s="14"/>
      <c r="E54" s="14"/>
      <c r="F54" s="14"/>
      <c r="G54" s="15"/>
      <c r="H54" s="16"/>
      <c r="I54" s="17"/>
      <c r="J54" s="46"/>
      <c r="K54" s="15"/>
      <c r="L54" s="16"/>
      <c r="M54" s="18"/>
      <c r="N54" s="15"/>
      <c r="O54" s="16"/>
      <c r="P54" s="19"/>
      <c r="Q54" s="46"/>
      <c r="R54" s="20"/>
      <c r="S54" s="26"/>
      <c r="T54" s="22"/>
      <c r="U54" s="46"/>
      <c r="V54" s="23"/>
      <c r="W54" s="23"/>
      <c r="X54" s="23"/>
      <c r="Y54" s="23"/>
      <c r="Z54" s="82"/>
    </row>
    <row r="55" spans="1:26" x14ac:dyDescent="0.25">
      <c r="A55" s="46"/>
      <c r="B55" s="14"/>
      <c r="C55" s="14"/>
      <c r="D55" s="14"/>
      <c r="E55" s="14"/>
      <c r="F55" s="14"/>
      <c r="G55" s="15"/>
      <c r="H55" s="16"/>
      <c r="I55" s="17"/>
      <c r="J55" s="46"/>
      <c r="K55" s="15"/>
      <c r="L55" s="16"/>
      <c r="M55" s="18"/>
      <c r="N55" s="15"/>
      <c r="O55" s="16"/>
      <c r="P55" s="19"/>
      <c r="Q55" s="46"/>
      <c r="R55" s="20"/>
      <c r="S55" s="26"/>
      <c r="T55" s="22"/>
      <c r="U55" s="46"/>
      <c r="V55" s="23"/>
      <c r="W55" s="23"/>
      <c r="X55" s="23"/>
      <c r="Y55" s="23"/>
      <c r="Z55" s="82"/>
    </row>
    <row r="56" spans="1:26" s="32" customFormat="1" x14ac:dyDescent="0.25">
      <c r="A56" s="46"/>
      <c r="B56" s="14"/>
      <c r="C56" s="14"/>
      <c r="D56" s="14"/>
      <c r="E56" s="14"/>
      <c r="F56" s="14"/>
      <c r="G56" s="15"/>
      <c r="H56" s="16"/>
      <c r="I56" s="17"/>
      <c r="J56" s="46"/>
      <c r="K56" s="15"/>
      <c r="L56" s="16"/>
      <c r="M56" s="18"/>
      <c r="N56" s="15"/>
      <c r="O56" s="16"/>
      <c r="P56" s="19"/>
      <c r="Q56" s="46"/>
      <c r="R56" s="20"/>
      <c r="S56" s="21"/>
      <c r="T56" s="22"/>
      <c r="U56" s="46"/>
      <c r="V56" s="23"/>
      <c r="W56" s="23"/>
      <c r="X56" s="23"/>
      <c r="Y56" s="23"/>
      <c r="Z56" s="82"/>
    </row>
    <row r="57" spans="1:26" x14ac:dyDescent="0.25">
      <c r="A57" s="46"/>
      <c r="B57" s="14"/>
      <c r="C57" s="14"/>
      <c r="D57" s="14"/>
      <c r="E57" s="14"/>
      <c r="F57" s="14"/>
      <c r="G57" s="15"/>
      <c r="H57" s="16"/>
      <c r="I57" s="17"/>
      <c r="J57" s="46"/>
      <c r="K57" s="15"/>
      <c r="L57" s="16"/>
      <c r="M57" s="18"/>
      <c r="N57" s="30"/>
      <c r="O57" s="16"/>
      <c r="P57" s="19"/>
      <c r="Q57" s="46"/>
      <c r="R57" s="20"/>
      <c r="S57" s="26"/>
      <c r="T57" s="22"/>
      <c r="U57" s="46"/>
      <c r="V57" s="23"/>
      <c r="W57" s="23"/>
      <c r="X57" s="23"/>
      <c r="Y57" s="23"/>
      <c r="Z57" s="82"/>
    </row>
    <row r="58" spans="1:26" x14ac:dyDescent="0.25">
      <c r="A58" s="46"/>
      <c r="B58" s="14"/>
      <c r="C58" s="14"/>
      <c r="D58" s="14"/>
      <c r="E58" s="14"/>
      <c r="F58" s="14"/>
      <c r="G58" s="15"/>
      <c r="H58" s="16"/>
      <c r="I58" s="17"/>
      <c r="J58" s="46"/>
      <c r="K58" s="15"/>
      <c r="L58" s="16"/>
      <c r="M58" s="18"/>
      <c r="N58" s="15"/>
      <c r="O58" s="16"/>
      <c r="P58" s="19"/>
      <c r="Q58" s="46"/>
      <c r="R58" s="20"/>
      <c r="S58" s="26"/>
      <c r="T58" s="22"/>
      <c r="U58" s="46"/>
      <c r="V58" s="23"/>
      <c r="W58" s="23"/>
      <c r="X58" s="23"/>
      <c r="Y58" s="23"/>
      <c r="Z58" s="82"/>
    </row>
    <row r="59" spans="1:26" x14ac:dyDescent="0.25">
      <c r="A59" s="46"/>
      <c r="B59" s="14"/>
      <c r="C59" s="14"/>
      <c r="D59" s="14"/>
      <c r="E59" s="14"/>
      <c r="F59" s="14"/>
      <c r="G59" s="15"/>
      <c r="H59" s="16"/>
      <c r="I59" s="17"/>
      <c r="J59" s="46"/>
      <c r="K59" s="15"/>
      <c r="L59" s="16"/>
      <c r="M59" s="18"/>
      <c r="N59" s="15"/>
      <c r="O59" s="16"/>
      <c r="P59" s="19"/>
      <c r="Q59" s="46"/>
      <c r="R59" s="20"/>
      <c r="S59" s="26"/>
      <c r="T59" s="22"/>
      <c r="U59" s="46"/>
      <c r="V59" s="23"/>
      <c r="W59" s="23"/>
      <c r="X59" s="23"/>
      <c r="Y59" s="23"/>
      <c r="Z59" s="82"/>
    </row>
    <row r="60" spans="1:26" x14ac:dyDescent="0.25">
      <c r="A60" s="46"/>
      <c r="B60" s="14"/>
      <c r="C60" s="14"/>
      <c r="D60" s="14"/>
      <c r="E60" s="14"/>
      <c r="F60" s="14"/>
      <c r="G60" s="15"/>
      <c r="H60" s="16"/>
      <c r="I60" s="17"/>
      <c r="J60" s="46"/>
      <c r="K60" s="15"/>
      <c r="L60" s="16"/>
      <c r="M60" s="18"/>
      <c r="N60" s="30"/>
      <c r="O60" s="16"/>
      <c r="P60" s="19"/>
      <c r="Q60" s="46"/>
      <c r="R60" s="20"/>
      <c r="S60" s="26"/>
      <c r="T60" s="22"/>
      <c r="U60" s="46"/>
      <c r="V60" s="23"/>
      <c r="W60" s="23"/>
      <c r="X60" s="23"/>
      <c r="Y60" s="23"/>
      <c r="Z60" s="82"/>
    </row>
    <row r="61" spans="1:26" x14ac:dyDescent="0.25">
      <c r="A61" s="46"/>
      <c r="B61" s="14"/>
      <c r="C61" s="14"/>
      <c r="D61" s="14"/>
      <c r="E61" s="14"/>
      <c r="F61" s="14"/>
      <c r="G61" s="15"/>
      <c r="H61" s="16"/>
      <c r="I61" s="17"/>
      <c r="J61" s="46"/>
      <c r="K61" s="15"/>
      <c r="L61" s="16"/>
      <c r="M61" s="18"/>
      <c r="N61" s="30"/>
      <c r="O61" s="16"/>
      <c r="P61" s="19"/>
      <c r="Q61" s="46"/>
      <c r="R61" s="20"/>
      <c r="S61" s="26"/>
      <c r="T61" s="22"/>
      <c r="U61" s="46"/>
      <c r="V61" s="23"/>
      <c r="W61" s="23"/>
      <c r="X61" s="23"/>
      <c r="Y61" s="23"/>
      <c r="Z61" s="82"/>
    </row>
    <row r="62" spans="1:26" x14ac:dyDescent="0.25">
      <c r="A62" s="46"/>
      <c r="B62" s="14"/>
      <c r="C62" s="14"/>
      <c r="D62" s="14"/>
      <c r="E62" s="14"/>
      <c r="F62" s="14"/>
      <c r="G62" s="15"/>
      <c r="H62" s="16"/>
      <c r="I62" s="17"/>
      <c r="J62" s="46"/>
      <c r="K62" s="15"/>
      <c r="L62" s="16"/>
      <c r="M62" s="18"/>
      <c r="N62" s="30"/>
      <c r="O62" s="16"/>
      <c r="P62" s="19"/>
      <c r="Q62" s="46"/>
      <c r="R62" s="20"/>
      <c r="S62" s="26"/>
      <c r="T62" s="22"/>
      <c r="U62" s="46"/>
      <c r="V62" s="23"/>
      <c r="W62" s="23"/>
      <c r="X62" s="23"/>
      <c r="Y62" s="23"/>
      <c r="Z62" s="82"/>
    </row>
    <row r="63" spans="1:26" x14ac:dyDescent="0.25">
      <c r="A63" s="46"/>
      <c r="B63" s="14"/>
      <c r="C63" s="14"/>
      <c r="D63" s="14"/>
      <c r="E63" s="14"/>
      <c r="F63" s="14"/>
      <c r="G63" s="15"/>
      <c r="H63" s="16"/>
      <c r="I63" s="17"/>
      <c r="J63" s="46"/>
      <c r="K63" s="15"/>
      <c r="L63" s="16"/>
      <c r="M63" s="18"/>
      <c r="N63" s="30"/>
      <c r="O63" s="16"/>
      <c r="P63" s="19"/>
      <c r="Q63" s="46"/>
      <c r="R63" s="20"/>
      <c r="S63" s="26"/>
      <c r="T63" s="22"/>
      <c r="U63" s="46"/>
      <c r="V63" s="23"/>
      <c r="W63" s="23"/>
      <c r="X63" s="23"/>
      <c r="Y63" s="23"/>
      <c r="Z63" s="82"/>
    </row>
    <row r="64" spans="1:26" x14ac:dyDescent="0.25">
      <c r="A64" s="46"/>
      <c r="B64" s="14"/>
      <c r="C64" s="14"/>
      <c r="D64" s="14"/>
      <c r="E64" s="14"/>
      <c r="F64" s="14"/>
      <c r="G64" s="15"/>
      <c r="H64" s="16"/>
      <c r="I64" s="17"/>
      <c r="J64" s="46"/>
      <c r="K64" s="15"/>
      <c r="L64" s="16"/>
      <c r="M64" s="18"/>
      <c r="N64" s="30"/>
      <c r="O64" s="16"/>
      <c r="P64" s="19"/>
      <c r="Q64" s="46"/>
      <c r="R64" s="20"/>
      <c r="S64" s="26"/>
      <c r="T64" s="22"/>
      <c r="U64" s="46"/>
      <c r="V64" s="23"/>
      <c r="W64" s="23"/>
      <c r="X64" s="23"/>
      <c r="Y64" s="23"/>
      <c r="Z64" s="82"/>
    </row>
    <row r="65" spans="1:26" x14ac:dyDescent="0.25">
      <c r="A65" s="46"/>
      <c r="B65" s="14"/>
      <c r="C65" s="14"/>
      <c r="D65" s="14"/>
      <c r="E65" s="14"/>
      <c r="F65" s="14"/>
      <c r="G65" s="15"/>
      <c r="H65" s="16"/>
      <c r="I65" s="17"/>
      <c r="J65" s="46"/>
      <c r="K65" s="15"/>
      <c r="L65" s="16"/>
      <c r="M65" s="18"/>
      <c r="N65" s="15"/>
      <c r="O65" s="16"/>
      <c r="P65" s="19"/>
      <c r="Q65" s="46"/>
      <c r="R65" s="20"/>
      <c r="S65" s="26"/>
      <c r="T65" s="22"/>
      <c r="U65" s="46"/>
      <c r="V65" s="23"/>
      <c r="W65" s="23"/>
      <c r="X65" s="23"/>
      <c r="Y65" s="23"/>
      <c r="Z65" s="82"/>
    </row>
    <row r="66" spans="1:26" x14ac:dyDescent="0.25">
      <c r="A66" s="46"/>
      <c r="B66" s="14"/>
      <c r="C66" s="14"/>
      <c r="D66" s="14"/>
      <c r="E66" s="14"/>
      <c r="F66" s="14"/>
      <c r="G66" s="15"/>
      <c r="H66" s="16"/>
      <c r="I66" s="17"/>
      <c r="J66" s="46"/>
      <c r="K66" s="15"/>
      <c r="L66" s="16"/>
      <c r="M66" s="18"/>
      <c r="N66" s="30"/>
      <c r="O66" s="16"/>
      <c r="P66" s="19"/>
      <c r="Q66" s="46"/>
      <c r="R66" s="20"/>
      <c r="S66" s="26"/>
      <c r="T66" s="22"/>
      <c r="U66" s="46"/>
      <c r="V66" s="23"/>
      <c r="W66" s="23"/>
      <c r="X66" s="23"/>
      <c r="Y66" s="23"/>
      <c r="Z66" s="82"/>
    </row>
    <row r="67" spans="1:26" x14ac:dyDescent="0.25">
      <c r="A67" s="46"/>
      <c r="B67" s="14"/>
      <c r="C67" s="14"/>
      <c r="D67" s="14"/>
      <c r="E67" s="14"/>
      <c r="F67" s="14"/>
      <c r="G67" s="15"/>
      <c r="H67" s="16"/>
      <c r="I67" s="17"/>
      <c r="J67" s="46"/>
      <c r="K67" s="15"/>
      <c r="L67" s="16"/>
      <c r="M67" s="18"/>
      <c r="N67" s="15"/>
      <c r="O67" s="16"/>
      <c r="P67" s="19"/>
      <c r="Q67" s="46"/>
      <c r="R67" s="20"/>
      <c r="S67" s="26"/>
      <c r="T67" s="22"/>
      <c r="U67" s="46"/>
      <c r="V67" s="23"/>
      <c r="W67" s="23"/>
      <c r="X67" s="23"/>
      <c r="Y67" s="23"/>
      <c r="Z67" s="82"/>
    </row>
    <row r="68" spans="1:26" x14ac:dyDescent="0.25">
      <c r="A68" s="46"/>
      <c r="B68" s="14"/>
      <c r="C68" s="14"/>
      <c r="D68" s="14"/>
      <c r="E68" s="14"/>
      <c r="F68" s="14"/>
      <c r="G68" s="15"/>
      <c r="H68" s="16"/>
      <c r="I68" s="17"/>
      <c r="J68" s="46"/>
      <c r="K68" s="15"/>
      <c r="L68" s="16"/>
      <c r="M68" s="18"/>
      <c r="N68" s="15"/>
      <c r="O68" s="16"/>
      <c r="P68" s="19"/>
      <c r="Q68" s="46"/>
      <c r="R68" s="20"/>
      <c r="S68" s="26"/>
      <c r="T68" s="22"/>
      <c r="U68" s="46"/>
      <c r="V68" s="23"/>
      <c r="W68" s="23"/>
      <c r="X68" s="23"/>
      <c r="Y68" s="23"/>
      <c r="Z68" s="82"/>
    </row>
    <row r="69" spans="1:26" x14ac:dyDescent="0.25">
      <c r="A69" s="46"/>
      <c r="B69" s="14"/>
      <c r="C69" s="14"/>
      <c r="D69" s="14"/>
      <c r="E69" s="14"/>
      <c r="F69" s="14"/>
      <c r="G69" s="15"/>
      <c r="H69" s="16"/>
      <c r="I69" s="17"/>
      <c r="J69" s="46"/>
      <c r="K69" s="15"/>
      <c r="L69" s="16"/>
      <c r="M69" s="18"/>
      <c r="N69" s="30"/>
      <c r="O69" s="16"/>
      <c r="P69" s="19"/>
      <c r="Q69" s="46"/>
      <c r="R69" s="20"/>
      <c r="S69" s="26"/>
      <c r="T69" s="22"/>
      <c r="U69" s="46"/>
      <c r="V69" s="23"/>
      <c r="W69" s="23"/>
      <c r="X69" s="23"/>
      <c r="Y69" s="23"/>
      <c r="Z69" s="82"/>
    </row>
    <row r="70" spans="1:26" x14ac:dyDescent="0.25">
      <c r="A70" s="46"/>
      <c r="B70" s="14"/>
      <c r="C70" s="14"/>
      <c r="D70" s="14"/>
      <c r="E70" s="14"/>
      <c r="F70" s="14"/>
      <c r="G70" s="15"/>
      <c r="H70" s="16"/>
      <c r="I70" s="17"/>
      <c r="J70" s="46"/>
      <c r="K70" s="15"/>
      <c r="L70" s="16"/>
      <c r="M70" s="18"/>
      <c r="N70" s="15"/>
      <c r="O70" s="16"/>
      <c r="P70" s="19"/>
      <c r="Q70" s="46"/>
      <c r="R70" s="20"/>
      <c r="S70" s="26"/>
      <c r="T70" s="22"/>
      <c r="U70" s="46"/>
      <c r="V70" s="23"/>
      <c r="W70" s="23"/>
      <c r="X70" s="23"/>
      <c r="Y70" s="23"/>
      <c r="Z70" s="82"/>
    </row>
    <row r="71" spans="1:26" x14ac:dyDescent="0.25">
      <c r="A71" s="46"/>
      <c r="B71" s="14"/>
      <c r="C71" s="14"/>
      <c r="D71" s="14"/>
      <c r="E71" s="14"/>
      <c r="F71" s="14"/>
      <c r="G71" s="15"/>
      <c r="H71" s="16"/>
      <c r="I71" s="17"/>
      <c r="J71" s="46"/>
      <c r="K71" s="15"/>
      <c r="L71" s="16"/>
      <c r="M71" s="18"/>
      <c r="N71" s="15"/>
      <c r="O71" s="16"/>
      <c r="P71" s="19"/>
      <c r="Q71" s="46"/>
      <c r="R71" s="20"/>
      <c r="S71" s="26"/>
      <c r="T71" s="22"/>
      <c r="U71" s="46"/>
      <c r="V71" s="23"/>
      <c r="W71" s="23"/>
      <c r="X71" s="23"/>
      <c r="Y71" s="23"/>
      <c r="Z71" s="82"/>
    </row>
    <row r="72" spans="1:26" x14ac:dyDescent="0.25">
      <c r="A72" s="46"/>
      <c r="B72" s="14"/>
      <c r="C72" s="14"/>
      <c r="D72" s="14"/>
      <c r="E72" s="14"/>
      <c r="F72" s="14"/>
      <c r="G72" s="15"/>
      <c r="H72" s="16"/>
      <c r="I72" s="17"/>
      <c r="J72" s="46"/>
      <c r="K72" s="15"/>
      <c r="L72" s="16"/>
      <c r="M72" s="18"/>
      <c r="N72" s="15"/>
      <c r="O72" s="16"/>
      <c r="P72" s="19"/>
      <c r="Q72" s="46"/>
      <c r="R72" s="20"/>
      <c r="S72" s="21"/>
      <c r="T72" s="22"/>
      <c r="U72" s="46"/>
      <c r="V72" s="23"/>
      <c r="W72" s="23"/>
      <c r="X72" s="23"/>
      <c r="Y72" s="23"/>
      <c r="Z72" s="82"/>
    </row>
    <row r="73" spans="1:26" x14ac:dyDescent="0.25">
      <c r="A73" s="46"/>
      <c r="B73" s="14"/>
      <c r="C73" s="14"/>
      <c r="D73" s="14"/>
      <c r="E73" s="14"/>
      <c r="F73" s="14"/>
      <c r="G73" s="15"/>
      <c r="H73" s="16"/>
      <c r="I73" s="17"/>
      <c r="J73" s="46"/>
      <c r="K73" s="15"/>
      <c r="L73" s="16"/>
      <c r="M73" s="18"/>
      <c r="N73" s="15"/>
      <c r="O73" s="16"/>
      <c r="P73" s="19"/>
      <c r="Q73" s="46"/>
      <c r="R73" s="20"/>
      <c r="S73" s="26"/>
      <c r="T73" s="22"/>
      <c r="U73" s="46"/>
      <c r="V73" s="23"/>
      <c r="W73" s="23"/>
      <c r="X73" s="23"/>
      <c r="Y73" s="23"/>
      <c r="Z73" s="82"/>
    </row>
    <row r="74" spans="1:26" x14ac:dyDescent="0.25">
      <c r="A74" s="46"/>
      <c r="B74" s="14"/>
      <c r="C74" s="14"/>
      <c r="D74" s="14"/>
      <c r="E74" s="14"/>
      <c r="F74" s="14"/>
      <c r="G74" s="15"/>
      <c r="H74" s="16"/>
      <c r="I74" s="17"/>
      <c r="J74" s="46"/>
      <c r="K74" s="15"/>
      <c r="L74" s="16"/>
      <c r="M74" s="18"/>
      <c r="N74" s="30"/>
      <c r="O74" s="16"/>
      <c r="P74" s="19"/>
      <c r="Q74" s="46"/>
      <c r="R74" s="20"/>
      <c r="S74" s="26"/>
      <c r="T74" s="22"/>
      <c r="U74" s="46"/>
      <c r="V74" s="23"/>
      <c r="W74" s="23"/>
      <c r="X74" s="23"/>
      <c r="Y74" s="23"/>
      <c r="Z74" s="82"/>
    </row>
    <row r="75" spans="1:26" x14ac:dyDescent="0.25">
      <c r="A75" s="46"/>
      <c r="B75" s="14"/>
      <c r="C75" s="14"/>
      <c r="D75" s="14"/>
      <c r="E75" s="14"/>
      <c r="F75" s="14"/>
      <c r="G75" s="15"/>
      <c r="H75" s="16"/>
      <c r="I75" s="17"/>
      <c r="J75" s="46"/>
      <c r="K75" s="15"/>
      <c r="L75" s="16"/>
      <c r="M75" s="18"/>
      <c r="N75" s="15"/>
      <c r="O75" s="16"/>
      <c r="P75" s="19"/>
      <c r="Q75" s="46"/>
      <c r="R75" s="20"/>
      <c r="S75" s="26"/>
      <c r="T75" s="22"/>
      <c r="U75" s="46"/>
      <c r="V75" s="23"/>
      <c r="W75" s="23"/>
      <c r="X75" s="23"/>
      <c r="Y75" s="23"/>
      <c r="Z75" s="82"/>
    </row>
    <row r="76" spans="1:26" x14ac:dyDescent="0.25">
      <c r="A76" s="46"/>
      <c r="B76" s="14"/>
      <c r="C76" s="14"/>
      <c r="D76" s="14"/>
      <c r="E76" s="14"/>
      <c r="F76" s="14"/>
      <c r="G76" s="15"/>
      <c r="H76" s="16"/>
      <c r="I76" s="17"/>
      <c r="J76" s="46"/>
      <c r="K76" s="15"/>
      <c r="L76" s="16"/>
      <c r="M76" s="18"/>
      <c r="N76" s="15"/>
      <c r="O76" s="16"/>
      <c r="P76" s="19"/>
      <c r="Q76" s="46"/>
      <c r="R76" s="20"/>
      <c r="S76" s="26"/>
      <c r="T76" s="22"/>
      <c r="U76" s="46"/>
      <c r="V76" s="23"/>
      <c r="W76" s="23"/>
      <c r="X76" s="23"/>
      <c r="Y76" s="23"/>
      <c r="Z76" s="82"/>
    </row>
    <row r="77" spans="1:26" x14ac:dyDescent="0.25">
      <c r="A77" s="46"/>
      <c r="B77" s="14"/>
      <c r="C77" s="14"/>
      <c r="D77" s="14"/>
      <c r="E77" s="14"/>
      <c r="F77" s="14"/>
      <c r="G77" s="15"/>
      <c r="H77" s="16"/>
      <c r="I77" s="17"/>
      <c r="J77" s="46"/>
      <c r="K77" s="15"/>
      <c r="L77" s="16"/>
      <c r="M77" s="18"/>
      <c r="N77" s="30"/>
      <c r="O77" s="16"/>
      <c r="P77" s="19"/>
      <c r="Q77" s="46"/>
      <c r="R77" s="20"/>
      <c r="S77" s="26"/>
      <c r="T77" s="22"/>
      <c r="U77" s="46"/>
      <c r="V77" s="23"/>
      <c r="W77" s="23"/>
      <c r="X77" s="23"/>
      <c r="Y77" s="23"/>
      <c r="Z77" s="82"/>
    </row>
    <row r="78" spans="1:26" x14ac:dyDescent="0.25">
      <c r="A78" s="46"/>
      <c r="B78" s="14"/>
      <c r="C78" s="14"/>
      <c r="D78" s="14"/>
      <c r="E78" s="14"/>
      <c r="F78" s="14"/>
      <c r="G78" s="15"/>
      <c r="H78" s="16"/>
      <c r="I78" s="17"/>
      <c r="J78" s="46"/>
      <c r="K78" s="15"/>
      <c r="L78" s="16"/>
      <c r="M78" s="18"/>
      <c r="N78" s="15"/>
      <c r="O78" s="16"/>
      <c r="P78" s="19"/>
      <c r="Q78" s="46"/>
      <c r="R78" s="20"/>
      <c r="S78" s="21"/>
      <c r="T78" s="22"/>
      <c r="U78" s="46"/>
      <c r="V78" s="23"/>
      <c r="W78" s="23"/>
      <c r="X78" s="23"/>
      <c r="Y78" s="23"/>
      <c r="Z78" s="82"/>
    </row>
    <row r="79" spans="1:26" x14ac:dyDescent="0.25">
      <c r="A79" s="46"/>
      <c r="B79" s="14"/>
      <c r="C79" s="14"/>
      <c r="D79" s="14"/>
      <c r="E79" s="14"/>
      <c r="F79" s="14"/>
      <c r="G79" s="15"/>
      <c r="H79" s="16"/>
      <c r="I79" s="17"/>
      <c r="J79" s="46"/>
      <c r="K79" s="15"/>
      <c r="L79" s="16"/>
      <c r="M79" s="18"/>
      <c r="N79" s="30"/>
      <c r="O79" s="16"/>
      <c r="P79" s="19"/>
      <c r="Q79" s="46"/>
      <c r="R79" s="20"/>
      <c r="S79" s="21"/>
      <c r="T79" s="22"/>
      <c r="U79" s="46"/>
      <c r="V79" s="23"/>
      <c r="W79" s="23"/>
      <c r="X79" s="23"/>
      <c r="Y79" s="23"/>
      <c r="Z79" s="82"/>
    </row>
    <row r="80" spans="1:26" x14ac:dyDescent="0.25">
      <c r="A80" s="46"/>
      <c r="B80" s="14"/>
      <c r="C80" s="14"/>
      <c r="D80" s="14"/>
      <c r="E80" s="14"/>
      <c r="F80" s="14"/>
      <c r="G80" s="15"/>
      <c r="H80" s="16"/>
      <c r="I80" s="17"/>
      <c r="J80" s="46"/>
      <c r="K80" s="15"/>
      <c r="L80" s="16"/>
      <c r="M80" s="18"/>
      <c r="N80" s="30"/>
      <c r="O80" s="16"/>
      <c r="P80" s="19"/>
      <c r="Q80" s="46"/>
      <c r="R80" s="20"/>
      <c r="S80" s="21"/>
      <c r="T80" s="22"/>
      <c r="U80" s="46"/>
      <c r="V80" s="23"/>
      <c r="W80" s="23"/>
      <c r="X80" s="23"/>
      <c r="Y80" s="23"/>
      <c r="Z80" s="82"/>
    </row>
    <row r="81" spans="1:26" x14ac:dyDescent="0.25">
      <c r="A81" s="46"/>
      <c r="B81" s="14"/>
      <c r="C81" s="14"/>
      <c r="D81" s="14"/>
      <c r="E81" s="14"/>
      <c r="F81" s="14"/>
      <c r="G81" s="15"/>
      <c r="H81" s="16"/>
      <c r="I81" s="17"/>
      <c r="J81" s="46"/>
      <c r="K81" s="15"/>
      <c r="L81" s="16"/>
      <c r="M81" s="18"/>
      <c r="N81" s="30"/>
      <c r="O81" s="16"/>
      <c r="P81" s="19"/>
      <c r="Q81" s="46"/>
      <c r="R81" s="20"/>
      <c r="S81" s="26"/>
      <c r="T81" s="22"/>
      <c r="U81" s="46"/>
      <c r="V81" s="23"/>
      <c r="W81" s="23"/>
      <c r="X81" s="23"/>
      <c r="Y81" s="23"/>
      <c r="Z81" s="82"/>
    </row>
    <row r="82" spans="1:26" x14ac:dyDescent="0.25">
      <c r="A82" s="46"/>
      <c r="B82" s="14"/>
      <c r="C82" s="14"/>
      <c r="D82" s="14"/>
      <c r="E82" s="14"/>
      <c r="F82" s="14"/>
      <c r="G82" s="15"/>
      <c r="H82" s="16"/>
      <c r="I82" s="17"/>
      <c r="J82" s="46"/>
      <c r="K82" s="15"/>
      <c r="L82" s="16"/>
      <c r="M82" s="18"/>
      <c r="N82" s="15"/>
      <c r="O82" s="16"/>
      <c r="P82" s="19"/>
      <c r="Q82" s="46"/>
      <c r="R82" s="20"/>
      <c r="S82" s="26"/>
      <c r="T82" s="22"/>
      <c r="U82" s="46"/>
      <c r="V82" s="23"/>
      <c r="W82" s="23"/>
      <c r="X82" s="23"/>
      <c r="Y82" s="23"/>
      <c r="Z82" s="82"/>
    </row>
    <row r="83" spans="1:26" x14ac:dyDescent="0.25">
      <c r="A83" s="46"/>
      <c r="B83" s="14"/>
      <c r="C83" s="14"/>
      <c r="D83" s="14"/>
      <c r="E83" s="14"/>
      <c r="F83" s="14"/>
      <c r="G83" s="15"/>
      <c r="H83" s="16"/>
      <c r="I83" s="17"/>
      <c r="J83" s="46"/>
      <c r="K83" s="15"/>
      <c r="L83" s="16"/>
      <c r="M83" s="18"/>
      <c r="N83" s="15"/>
      <c r="O83" s="16"/>
      <c r="P83" s="19"/>
      <c r="Q83" s="46"/>
      <c r="R83" s="20"/>
      <c r="S83" s="26"/>
      <c r="T83" s="22"/>
      <c r="U83" s="46"/>
      <c r="V83" s="23"/>
      <c r="W83" s="23"/>
      <c r="X83" s="23"/>
      <c r="Y83" s="23"/>
      <c r="Z83" s="82"/>
    </row>
    <row r="84" spans="1:26" x14ac:dyDescent="0.25">
      <c r="A84" s="46"/>
      <c r="B84" s="14"/>
      <c r="C84" s="14"/>
      <c r="D84" s="14"/>
      <c r="E84" s="14"/>
      <c r="F84" s="14"/>
      <c r="G84" s="15"/>
      <c r="H84" s="16"/>
      <c r="I84" s="17"/>
      <c r="J84" s="46"/>
      <c r="K84" s="15"/>
      <c r="L84" s="16"/>
      <c r="M84" s="18"/>
      <c r="N84" s="15"/>
      <c r="O84" s="16"/>
      <c r="P84" s="19"/>
      <c r="Q84" s="46"/>
      <c r="R84" s="20"/>
      <c r="S84" s="26"/>
      <c r="T84" s="22"/>
      <c r="U84" s="46"/>
      <c r="V84" s="23"/>
      <c r="W84" s="23"/>
      <c r="X84" s="23"/>
      <c r="Y84" s="23"/>
      <c r="Z84" s="82"/>
    </row>
    <row r="85" spans="1:26" s="32" customFormat="1" x14ac:dyDescent="0.25">
      <c r="A85" s="46"/>
      <c r="B85" s="14"/>
      <c r="C85" s="14"/>
      <c r="D85" s="14"/>
      <c r="E85" s="14"/>
      <c r="F85" s="14"/>
      <c r="G85" s="15"/>
      <c r="H85" s="16"/>
      <c r="I85" s="17"/>
      <c r="J85" s="46"/>
      <c r="K85" s="15"/>
      <c r="L85" s="16"/>
      <c r="M85" s="18"/>
      <c r="N85" s="15"/>
      <c r="O85" s="16"/>
      <c r="P85" s="19"/>
      <c r="Q85" s="46"/>
      <c r="R85" s="20"/>
      <c r="S85" s="26"/>
      <c r="T85" s="22"/>
      <c r="U85" s="46"/>
      <c r="V85" s="23"/>
      <c r="W85" s="23"/>
      <c r="X85" s="23"/>
      <c r="Y85" s="23"/>
      <c r="Z85" s="82"/>
    </row>
    <row r="86" spans="1:26" x14ac:dyDescent="0.25">
      <c r="A86" s="46"/>
      <c r="B86" s="14"/>
      <c r="C86" s="14"/>
      <c r="D86" s="14"/>
      <c r="E86" s="14"/>
      <c r="F86" s="14"/>
      <c r="G86" s="15"/>
      <c r="H86" s="16"/>
      <c r="I86" s="17"/>
      <c r="J86" s="46"/>
      <c r="K86" s="15"/>
      <c r="L86" s="16"/>
      <c r="M86" s="18"/>
      <c r="N86" s="24"/>
      <c r="O86" s="25"/>
      <c r="P86" s="19"/>
      <c r="Q86" s="46"/>
      <c r="R86" s="20"/>
      <c r="S86" s="26"/>
      <c r="T86" s="22"/>
      <c r="U86" s="46"/>
      <c r="V86" s="23"/>
      <c r="W86" s="23"/>
      <c r="X86" s="23"/>
      <c r="Y86" s="23"/>
      <c r="Z86" s="82"/>
    </row>
    <row r="87" spans="1:26" x14ac:dyDescent="0.25">
      <c r="A87" s="46"/>
      <c r="B87" s="14"/>
      <c r="C87" s="14"/>
      <c r="D87" s="14"/>
      <c r="E87" s="14"/>
      <c r="F87" s="14"/>
      <c r="G87" s="15"/>
      <c r="H87" s="16"/>
      <c r="I87" s="17"/>
      <c r="J87" s="46"/>
      <c r="K87" s="15"/>
      <c r="L87" s="16"/>
      <c r="M87" s="18"/>
      <c r="N87" s="24"/>
      <c r="O87" s="25"/>
      <c r="P87" s="19"/>
      <c r="Q87" s="46"/>
      <c r="R87" s="20"/>
      <c r="S87" s="26"/>
      <c r="T87" s="27"/>
      <c r="U87" s="46"/>
      <c r="V87" s="23"/>
      <c r="W87" s="23"/>
      <c r="X87" s="23"/>
      <c r="Y87" s="23"/>
      <c r="Z87" s="82"/>
    </row>
    <row r="88" spans="1:26" x14ac:dyDescent="0.25">
      <c r="A88" s="46"/>
      <c r="B88" s="14"/>
      <c r="C88" s="14"/>
      <c r="D88" s="14"/>
      <c r="E88" s="14"/>
      <c r="F88" s="14"/>
      <c r="G88" s="15"/>
      <c r="H88" s="16"/>
      <c r="I88" s="17"/>
      <c r="J88" s="46"/>
      <c r="K88" s="15"/>
      <c r="L88" s="16"/>
      <c r="M88" s="18"/>
      <c r="N88" s="28"/>
      <c r="O88" s="29"/>
      <c r="P88" s="19"/>
      <c r="Q88" s="46"/>
      <c r="R88" s="20"/>
      <c r="S88" s="26"/>
      <c r="T88" s="22"/>
      <c r="U88" s="46"/>
      <c r="V88" s="23"/>
      <c r="W88" s="23"/>
      <c r="X88" s="23"/>
      <c r="Y88" s="23"/>
      <c r="Z88" s="82"/>
    </row>
    <row r="89" spans="1:26" x14ac:dyDescent="0.25">
      <c r="A89" s="46"/>
      <c r="B89" s="14"/>
      <c r="C89" s="14"/>
      <c r="D89" s="14"/>
      <c r="E89" s="14"/>
      <c r="F89" s="14"/>
      <c r="G89" s="15"/>
      <c r="H89" s="16"/>
      <c r="I89" s="17"/>
      <c r="J89" s="46"/>
      <c r="K89" s="15"/>
      <c r="L89" s="16"/>
      <c r="M89" s="18"/>
      <c r="N89" s="24"/>
      <c r="O89" s="25"/>
      <c r="P89" s="19"/>
      <c r="Q89" s="46"/>
      <c r="R89" s="20"/>
      <c r="S89" s="26"/>
      <c r="T89" s="27"/>
      <c r="U89" s="46"/>
      <c r="V89" s="23"/>
      <c r="W89" s="23"/>
      <c r="X89" s="23"/>
      <c r="Y89" s="23"/>
      <c r="Z89" s="82"/>
    </row>
    <row r="90" spans="1:26" x14ac:dyDescent="0.25">
      <c r="A90" s="46"/>
      <c r="B90" s="14"/>
      <c r="C90" s="14"/>
      <c r="D90" s="14"/>
      <c r="E90" s="14"/>
      <c r="F90" s="14"/>
      <c r="G90" s="15"/>
      <c r="H90" s="16"/>
      <c r="I90" s="17"/>
      <c r="J90" s="46"/>
      <c r="K90" s="15"/>
      <c r="L90" s="16"/>
      <c r="M90" s="18"/>
      <c r="N90" s="15"/>
      <c r="O90" s="16"/>
      <c r="P90" s="19"/>
      <c r="Q90" s="46"/>
      <c r="R90" s="20"/>
      <c r="S90" s="26"/>
      <c r="T90" s="27"/>
      <c r="U90" s="46"/>
      <c r="V90" s="23"/>
      <c r="W90" s="23"/>
      <c r="X90" s="23"/>
      <c r="Y90" s="23"/>
      <c r="Z90" s="82"/>
    </row>
    <row r="91" spans="1:26" x14ac:dyDescent="0.25">
      <c r="A91" s="46"/>
      <c r="B91" s="14"/>
      <c r="C91" s="14"/>
      <c r="D91" s="14"/>
      <c r="E91" s="14"/>
      <c r="F91" s="14"/>
      <c r="G91" s="15"/>
      <c r="H91" s="16"/>
      <c r="I91" s="17"/>
      <c r="J91" s="46"/>
      <c r="K91" s="15"/>
      <c r="L91" s="16"/>
      <c r="M91" s="18"/>
      <c r="N91" s="15"/>
      <c r="O91" s="16"/>
      <c r="P91" s="19"/>
      <c r="Q91" s="46"/>
      <c r="R91" s="20"/>
      <c r="S91" s="26"/>
      <c r="T91" s="27"/>
      <c r="U91" s="46"/>
      <c r="V91" s="23"/>
      <c r="W91" s="23"/>
      <c r="X91" s="23"/>
      <c r="Y91" s="23"/>
      <c r="Z91" s="82"/>
    </row>
    <row r="92" spans="1:26" x14ac:dyDescent="0.25">
      <c r="A92" s="46"/>
      <c r="B92" s="14"/>
      <c r="C92" s="14"/>
      <c r="D92" s="14"/>
      <c r="E92" s="14"/>
      <c r="F92" s="14"/>
      <c r="G92" s="15"/>
      <c r="H92" s="16"/>
      <c r="I92" s="17"/>
      <c r="J92" s="46"/>
      <c r="K92" s="15"/>
      <c r="L92" s="16"/>
      <c r="M92" s="18"/>
      <c r="N92" s="24"/>
      <c r="O92" s="25"/>
      <c r="P92" s="19"/>
      <c r="Q92" s="46"/>
      <c r="R92" s="20"/>
      <c r="S92" s="21"/>
      <c r="T92" s="27"/>
      <c r="U92" s="46"/>
      <c r="V92" s="23"/>
      <c r="W92" s="23"/>
      <c r="X92" s="23"/>
      <c r="Y92" s="23"/>
      <c r="Z92" s="82"/>
    </row>
    <row r="93" spans="1:26" x14ac:dyDescent="0.25">
      <c r="A93" s="46"/>
      <c r="B93" s="14"/>
      <c r="C93" s="14"/>
      <c r="D93" s="14"/>
      <c r="E93" s="14"/>
      <c r="F93" s="14"/>
      <c r="G93" s="15"/>
      <c r="H93" s="16"/>
      <c r="I93" s="17"/>
      <c r="J93" s="46"/>
      <c r="K93" s="15"/>
      <c r="L93" s="16"/>
      <c r="M93" s="18"/>
      <c r="N93" s="30"/>
      <c r="O93" s="16"/>
      <c r="P93" s="19"/>
      <c r="Q93" s="46"/>
      <c r="R93" s="20"/>
      <c r="S93" s="26"/>
      <c r="T93" s="27"/>
      <c r="U93" s="46"/>
      <c r="V93" s="23"/>
      <c r="W93" s="23"/>
      <c r="X93" s="23"/>
      <c r="Y93" s="23"/>
      <c r="Z93" s="82"/>
    </row>
    <row r="94" spans="1:26" x14ac:dyDescent="0.25">
      <c r="A94" s="46"/>
      <c r="B94" s="14"/>
      <c r="C94" s="14"/>
      <c r="D94" s="14"/>
      <c r="E94" s="14"/>
      <c r="F94" s="14"/>
      <c r="G94" s="15"/>
      <c r="H94" s="16"/>
      <c r="I94" s="17"/>
      <c r="J94" s="46"/>
      <c r="K94" s="15"/>
      <c r="L94" s="16"/>
      <c r="M94" s="18"/>
      <c r="N94" s="15"/>
      <c r="O94" s="16"/>
      <c r="P94" s="19"/>
      <c r="Q94" s="46"/>
      <c r="R94" s="31"/>
      <c r="S94" s="21"/>
      <c r="T94" s="22"/>
      <c r="U94" s="46"/>
      <c r="V94" s="23"/>
      <c r="W94" s="23"/>
      <c r="X94" s="23"/>
      <c r="Y94" s="23"/>
      <c r="Z94" s="82"/>
    </row>
    <row r="95" spans="1:26" x14ac:dyDescent="0.25">
      <c r="A95" s="46"/>
      <c r="B95" s="14"/>
      <c r="C95" s="14"/>
      <c r="D95" s="14"/>
      <c r="E95" s="14"/>
      <c r="F95" s="14"/>
      <c r="G95" s="15"/>
      <c r="H95" s="16"/>
      <c r="I95" s="17"/>
      <c r="J95" s="46"/>
      <c r="K95" s="15"/>
      <c r="L95" s="16"/>
      <c r="M95" s="18"/>
      <c r="N95" s="15"/>
      <c r="O95" s="16"/>
      <c r="P95" s="19"/>
      <c r="Q95" s="46"/>
      <c r="R95" s="31"/>
      <c r="S95" s="21"/>
      <c r="T95" s="22"/>
      <c r="U95" s="46"/>
      <c r="V95" s="23"/>
      <c r="W95" s="23"/>
      <c r="X95" s="23"/>
      <c r="Y95" s="23"/>
      <c r="Z95" s="82"/>
    </row>
    <row r="96" spans="1:26" x14ac:dyDescent="0.25">
      <c r="A96" s="46"/>
      <c r="B96" s="14"/>
      <c r="C96" s="14"/>
      <c r="D96" s="14"/>
      <c r="E96" s="14"/>
      <c r="F96" s="14"/>
      <c r="G96" s="15"/>
      <c r="H96" s="16"/>
      <c r="I96" s="17"/>
      <c r="J96" s="46"/>
      <c r="K96" s="15"/>
      <c r="L96" s="16"/>
      <c r="M96" s="18"/>
      <c r="N96" s="15"/>
      <c r="O96" s="16"/>
      <c r="P96" s="19"/>
      <c r="Q96" s="46"/>
      <c r="R96" s="31"/>
      <c r="S96" s="21"/>
      <c r="T96" s="22"/>
      <c r="U96" s="46"/>
      <c r="V96" s="23"/>
      <c r="W96" s="23"/>
      <c r="X96" s="23"/>
      <c r="Y96" s="23"/>
      <c r="Z96" s="82"/>
    </row>
    <row r="97" spans="1:26" x14ac:dyDescent="0.25">
      <c r="A97" s="46"/>
      <c r="B97" s="14"/>
      <c r="C97" s="14"/>
      <c r="D97" s="14"/>
      <c r="E97" s="14"/>
      <c r="F97" s="14"/>
      <c r="G97" s="15"/>
      <c r="H97" s="16"/>
      <c r="I97" s="17"/>
      <c r="J97" s="46"/>
      <c r="K97" s="15"/>
      <c r="L97" s="16"/>
      <c r="M97" s="18"/>
      <c r="N97" s="30"/>
      <c r="O97" s="16"/>
      <c r="P97" s="19"/>
      <c r="Q97" s="46"/>
      <c r="R97" s="31"/>
      <c r="S97" s="21"/>
      <c r="T97" s="22"/>
      <c r="U97" s="46"/>
      <c r="V97" s="23"/>
      <c r="W97" s="23"/>
      <c r="X97" s="23"/>
      <c r="Y97" s="23"/>
      <c r="Z97" s="82"/>
    </row>
    <row r="98" spans="1:26" x14ac:dyDescent="0.25">
      <c r="A98" s="46"/>
      <c r="B98" s="14"/>
      <c r="C98" s="14"/>
      <c r="D98" s="14"/>
      <c r="E98" s="14"/>
      <c r="F98" s="14"/>
      <c r="G98" s="15"/>
      <c r="H98" s="16"/>
      <c r="I98" s="17"/>
      <c r="J98" s="46"/>
      <c r="K98" s="15"/>
      <c r="L98" s="16"/>
      <c r="M98" s="18"/>
      <c r="N98" s="15"/>
      <c r="O98" s="16"/>
      <c r="P98" s="19"/>
      <c r="Q98" s="46"/>
      <c r="R98" s="31"/>
      <c r="S98" s="21"/>
      <c r="T98" s="22"/>
      <c r="U98" s="46"/>
      <c r="V98" s="23"/>
      <c r="W98" s="23"/>
      <c r="X98" s="23"/>
      <c r="Y98" s="23"/>
      <c r="Z98" s="82"/>
    </row>
    <row r="99" spans="1:26" x14ac:dyDescent="0.25">
      <c r="A99" s="46"/>
      <c r="B99" s="14"/>
      <c r="C99" s="14"/>
      <c r="D99" s="14"/>
      <c r="E99" s="14"/>
      <c r="F99" s="14"/>
      <c r="G99" s="15"/>
      <c r="H99" s="16"/>
      <c r="I99" s="17"/>
      <c r="J99" s="46"/>
      <c r="K99" s="15"/>
      <c r="L99" s="16"/>
      <c r="M99" s="18"/>
      <c r="N99" s="15"/>
      <c r="O99" s="16"/>
      <c r="P99" s="19"/>
      <c r="Q99" s="46"/>
      <c r="R99" s="31"/>
      <c r="S99" s="21"/>
      <c r="T99" s="22"/>
      <c r="U99" s="46"/>
      <c r="V99" s="23"/>
      <c r="W99" s="23"/>
      <c r="X99" s="23"/>
      <c r="Y99" s="23"/>
      <c r="Z99" s="82"/>
    </row>
    <row r="100" spans="1:26" x14ac:dyDescent="0.25">
      <c r="A100" s="46"/>
      <c r="B100" s="14"/>
      <c r="C100" s="14"/>
      <c r="D100" s="14"/>
      <c r="E100" s="14"/>
      <c r="F100" s="14"/>
      <c r="G100" s="15"/>
      <c r="H100" s="16"/>
      <c r="I100" s="17"/>
      <c r="J100" s="46"/>
      <c r="K100" s="15"/>
      <c r="L100" s="16"/>
      <c r="M100" s="18"/>
      <c r="N100" s="30"/>
      <c r="O100" s="16"/>
      <c r="P100" s="19"/>
      <c r="Q100" s="46"/>
      <c r="R100" s="31"/>
      <c r="S100" s="21"/>
      <c r="T100" s="22"/>
      <c r="U100" s="46"/>
      <c r="V100" s="23"/>
      <c r="W100" s="23"/>
      <c r="X100" s="23"/>
      <c r="Y100" s="23"/>
      <c r="Z100" s="82"/>
    </row>
    <row r="101" spans="1:26" x14ac:dyDescent="0.25">
      <c r="A101" s="46"/>
      <c r="B101" s="14"/>
      <c r="C101" s="14"/>
      <c r="D101" s="14"/>
      <c r="E101" s="14"/>
      <c r="F101" s="14"/>
      <c r="G101" s="15"/>
      <c r="H101" s="16"/>
      <c r="I101" s="17"/>
      <c r="J101" s="46"/>
      <c r="K101" s="15"/>
      <c r="L101" s="16"/>
      <c r="M101" s="18"/>
      <c r="N101" s="15"/>
      <c r="O101" s="16"/>
      <c r="P101" s="19"/>
      <c r="Q101" s="46"/>
      <c r="R101" s="31"/>
      <c r="S101" s="21"/>
      <c r="T101" s="22"/>
      <c r="U101" s="46"/>
      <c r="V101" s="23"/>
      <c r="W101" s="23"/>
      <c r="X101" s="23"/>
      <c r="Y101" s="23"/>
      <c r="Z101" s="82"/>
    </row>
    <row r="102" spans="1:26" x14ac:dyDescent="0.25">
      <c r="A102" s="46"/>
      <c r="B102" s="14"/>
      <c r="C102" s="14"/>
      <c r="D102" s="14"/>
      <c r="E102" s="14"/>
      <c r="F102" s="14"/>
      <c r="G102" s="15"/>
      <c r="H102" s="16"/>
      <c r="I102" s="17"/>
      <c r="J102" s="46"/>
      <c r="K102" s="15"/>
      <c r="L102" s="16"/>
      <c r="M102" s="18"/>
      <c r="N102" s="15"/>
      <c r="O102" s="16"/>
      <c r="P102" s="19"/>
      <c r="Q102" s="46"/>
      <c r="R102" s="31"/>
      <c r="S102" s="21"/>
      <c r="T102" s="22"/>
      <c r="U102" s="46"/>
      <c r="V102" s="23"/>
      <c r="W102" s="23"/>
      <c r="X102" s="23"/>
      <c r="Y102" s="23"/>
      <c r="Z102" s="82"/>
    </row>
    <row r="103" spans="1:26" x14ac:dyDescent="0.25">
      <c r="A103" s="46"/>
      <c r="B103" s="14"/>
      <c r="C103" s="14"/>
      <c r="D103" s="14"/>
      <c r="E103" s="14"/>
      <c r="F103" s="14"/>
      <c r="G103" s="15"/>
      <c r="H103" s="16"/>
      <c r="I103" s="17"/>
      <c r="J103" s="46"/>
      <c r="K103" s="15"/>
      <c r="L103" s="16"/>
      <c r="M103" s="18"/>
      <c r="N103" s="30"/>
      <c r="O103" s="16"/>
      <c r="P103" s="19"/>
      <c r="Q103" s="46"/>
      <c r="R103" s="31"/>
      <c r="S103" s="21"/>
      <c r="T103" s="22"/>
      <c r="U103" s="46"/>
      <c r="V103" s="23"/>
      <c r="W103" s="23"/>
      <c r="X103" s="23"/>
      <c r="Y103" s="23"/>
      <c r="Z103" s="82"/>
    </row>
    <row r="104" spans="1:26" x14ac:dyDescent="0.25">
      <c r="A104" s="46"/>
      <c r="B104" s="14"/>
      <c r="C104" s="14"/>
      <c r="D104" s="14"/>
      <c r="E104" s="14"/>
      <c r="F104" s="14"/>
      <c r="G104" s="15"/>
      <c r="H104" s="16"/>
      <c r="I104" s="17"/>
      <c r="J104" s="46"/>
      <c r="K104" s="15"/>
      <c r="L104" s="16"/>
      <c r="M104" s="18"/>
      <c r="N104" s="15"/>
      <c r="O104" s="16"/>
      <c r="P104" s="19"/>
      <c r="Q104" s="46"/>
      <c r="R104" s="31"/>
      <c r="S104" s="21"/>
      <c r="T104" s="22"/>
      <c r="U104" s="46"/>
      <c r="V104" s="23"/>
      <c r="W104" s="23"/>
      <c r="X104" s="23"/>
      <c r="Y104" s="23"/>
      <c r="Z104" s="82"/>
    </row>
    <row r="105" spans="1:26" x14ac:dyDescent="0.25">
      <c r="A105" s="46"/>
      <c r="B105" s="14"/>
      <c r="C105" s="14"/>
      <c r="D105" s="14"/>
      <c r="E105" s="14"/>
      <c r="F105" s="14"/>
      <c r="G105" s="15"/>
      <c r="H105" s="16"/>
      <c r="I105" s="17"/>
      <c r="J105" s="46"/>
      <c r="K105" s="15"/>
      <c r="L105" s="16"/>
      <c r="M105" s="18"/>
      <c r="N105" s="30"/>
      <c r="O105" s="16"/>
      <c r="P105" s="19"/>
      <c r="Q105" s="46"/>
      <c r="R105" s="31"/>
      <c r="S105" s="21"/>
      <c r="T105" s="22"/>
      <c r="U105" s="46"/>
      <c r="V105" s="23"/>
      <c r="W105" s="23"/>
      <c r="X105" s="23"/>
      <c r="Y105" s="23"/>
      <c r="Z105" s="82"/>
    </row>
    <row r="106" spans="1:26" x14ac:dyDescent="0.25">
      <c r="A106" s="46"/>
      <c r="B106" s="14"/>
      <c r="C106" s="14"/>
      <c r="D106" s="14"/>
      <c r="E106" s="14"/>
      <c r="F106" s="14"/>
      <c r="G106" s="15"/>
      <c r="H106" s="16"/>
      <c r="I106" s="17"/>
      <c r="J106" s="46"/>
      <c r="K106" s="15"/>
      <c r="L106" s="16"/>
      <c r="M106" s="18"/>
      <c r="N106" s="15"/>
      <c r="O106" s="16"/>
      <c r="P106" s="19"/>
      <c r="Q106" s="46"/>
      <c r="R106" s="31"/>
      <c r="S106" s="21"/>
      <c r="T106" s="22"/>
      <c r="U106" s="46"/>
      <c r="V106" s="23"/>
      <c r="W106" s="23"/>
      <c r="X106" s="23"/>
      <c r="Y106" s="23"/>
      <c r="Z106" s="82"/>
    </row>
    <row r="107" spans="1:26" x14ac:dyDescent="0.25">
      <c r="A107" s="46"/>
      <c r="B107" s="14"/>
      <c r="C107" s="14"/>
      <c r="D107" s="14"/>
      <c r="E107" s="14"/>
      <c r="F107" s="14"/>
      <c r="G107" s="15"/>
      <c r="H107" s="16"/>
      <c r="I107" s="17"/>
      <c r="J107" s="46"/>
      <c r="K107" s="15"/>
      <c r="L107" s="16"/>
      <c r="M107" s="18"/>
      <c r="N107" s="15"/>
      <c r="O107" s="16"/>
      <c r="P107" s="19"/>
      <c r="Q107" s="46"/>
      <c r="R107" s="31"/>
      <c r="S107" s="21"/>
      <c r="T107" s="22"/>
      <c r="U107" s="46"/>
      <c r="V107" s="23"/>
      <c r="W107" s="23"/>
      <c r="X107" s="23"/>
      <c r="Y107" s="23"/>
      <c r="Z107" s="82"/>
    </row>
    <row r="108" spans="1:26" x14ac:dyDescent="0.25">
      <c r="A108" s="46"/>
      <c r="B108" s="14"/>
      <c r="C108" s="14"/>
      <c r="D108" s="14"/>
      <c r="E108" s="14"/>
      <c r="F108" s="14"/>
      <c r="G108" s="15"/>
      <c r="H108" s="16"/>
      <c r="I108" s="17"/>
      <c r="J108" s="46"/>
      <c r="K108" s="15"/>
      <c r="L108" s="16"/>
      <c r="M108" s="18"/>
      <c r="N108" s="30"/>
      <c r="O108" s="16"/>
      <c r="P108" s="19"/>
      <c r="Q108" s="46"/>
      <c r="R108" s="31"/>
      <c r="S108" s="21"/>
      <c r="T108" s="22"/>
      <c r="U108" s="46"/>
      <c r="V108" s="23"/>
      <c r="W108" s="23"/>
      <c r="X108" s="23"/>
      <c r="Y108" s="23"/>
      <c r="Z108" s="82"/>
    </row>
    <row r="109" spans="1:26" x14ac:dyDescent="0.25">
      <c r="A109" s="46"/>
      <c r="B109" s="14"/>
      <c r="C109" s="14"/>
      <c r="D109" s="14"/>
      <c r="E109" s="14"/>
      <c r="F109" s="14"/>
      <c r="G109" s="15"/>
      <c r="H109" s="16"/>
      <c r="I109" s="17"/>
      <c r="J109" s="46"/>
      <c r="K109" s="15"/>
      <c r="L109" s="16"/>
      <c r="M109" s="18"/>
      <c r="N109" s="15"/>
      <c r="O109" s="16"/>
      <c r="P109" s="19"/>
      <c r="Q109" s="46"/>
      <c r="R109" s="20"/>
      <c r="S109" s="21"/>
      <c r="T109" s="22"/>
      <c r="U109" s="46"/>
      <c r="V109" s="23"/>
      <c r="W109" s="23"/>
      <c r="X109" s="23"/>
      <c r="Y109" s="23"/>
      <c r="Z109" s="82"/>
    </row>
    <row r="110" spans="1:26" x14ac:dyDescent="0.25">
      <c r="A110" s="46"/>
      <c r="B110" s="14"/>
      <c r="C110" s="14"/>
      <c r="D110" s="14"/>
      <c r="E110" s="14"/>
      <c r="F110" s="14"/>
      <c r="G110" s="15"/>
      <c r="H110" s="16"/>
      <c r="I110" s="17"/>
      <c r="J110" s="46"/>
      <c r="K110" s="15"/>
      <c r="L110" s="16"/>
      <c r="M110" s="18"/>
      <c r="N110" s="15"/>
      <c r="O110" s="16"/>
      <c r="P110" s="19"/>
      <c r="Q110" s="46"/>
      <c r="R110" s="31"/>
      <c r="S110" s="21"/>
      <c r="T110" s="22"/>
      <c r="U110" s="46"/>
      <c r="V110" s="23"/>
      <c r="W110" s="23"/>
      <c r="X110" s="23"/>
      <c r="Y110" s="23"/>
      <c r="Z110" s="82"/>
    </row>
    <row r="111" spans="1:26" x14ac:dyDescent="0.25">
      <c r="A111" s="46"/>
      <c r="B111" s="14"/>
      <c r="C111" s="14"/>
      <c r="D111" s="14"/>
      <c r="E111" s="14"/>
      <c r="F111" s="14"/>
      <c r="G111" s="15"/>
      <c r="H111" s="16"/>
      <c r="I111" s="17"/>
      <c r="J111" s="46"/>
      <c r="K111" s="15"/>
      <c r="L111" s="16"/>
      <c r="M111" s="18"/>
      <c r="N111" s="30"/>
      <c r="O111" s="16"/>
      <c r="P111" s="19"/>
      <c r="Q111" s="46"/>
      <c r="R111" s="31"/>
      <c r="S111" s="21"/>
      <c r="T111" s="22"/>
      <c r="U111" s="46"/>
      <c r="V111" s="23"/>
      <c r="W111" s="23"/>
      <c r="X111" s="23"/>
      <c r="Y111" s="23"/>
      <c r="Z111" s="82"/>
    </row>
    <row r="112" spans="1:26" s="32" customFormat="1" x14ac:dyDescent="0.25">
      <c r="A112" s="46"/>
      <c r="B112" s="14"/>
      <c r="C112" s="14"/>
      <c r="D112" s="14"/>
      <c r="E112" s="14"/>
      <c r="F112" s="14"/>
      <c r="G112" s="15"/>
      <c r="H112" s="16"/>
      <c r="I112" s="17"/>
      <c r="J112" s="46"/>
      <c r="K112" s="15"/>
      <c r="L112" s="16"/>
      <c r="M112" s="18"/>
      <c r="N112" s="15"/>
      <c r="O112" s="16"/>
      <c r="P112" s="19"/>
      <c r="Q112" s="46"/>
      <c r="R112" s="31"/>
      <c r="S112" s="21"/>
      <c r="T112" s="22"/>
      <c r="U112" s="46"/>
      <c r="V112" s="23"/>
      <c r="W112" s="23"/>
      <c r="X112" s="23"/>
      <c r="Y112" s="23"/>
      <c r="Z112" s="82"/>
    </row>
    <row r="113" spans="1:26" x14ac:dyDescent="0.25">
      <c r="A113" s="46"/>
      <c r="B113" s="14"/>
      <c r="C113" s="14"/>
      <c r="D113" s="14"/>
      <c r="E113" s="14"/>
      <c r="F113" s="14"/>
      <c r="G113" s="15"/>
      <c r="H113" s="16"/>
      <c r="I113" s="17"/>
      <c r="J113" s="46"/>
      <c r="K113" s="15"/>
      <c r="L113" s="16"/>
      <c r="M113" s="18"/>
      <c r="N113" s="15"/>
      <c r="O113" s="16"/>
      <c r="P113" s="19"/>
      <c r="Q113" s="46"/>
      <c r="R113" s="20"/>
      <c r="S113" s="21"/>
      <c r="T113" s="22"/>
      <c r="U113" s="46"/>
      <c r="V113" s="23"/>
      <c r="W113" s="23"/>
      <c r="X113" s="23"/>
      <c r="Y113" s="23"/>
      <c r="Z113" s="82"/>
    </row>
    <row r="114" spans="1:26" x14ac:dyDescent="0.25">
      <c r="A114" s="46"/>
      <c r="B114" s="14"/>
      <c r="C114" s="14"/>
      <c r="D114" s="14"/>
      <c r="E114" s="14"/>
      <c r="F114" s="14"/>
      <c r="G114" s="15"/>
      <c r="H114" s="16"/>
      <c r="I114" s="17"/>
      <c r="J114" s="46"/>
      <c r="K114" s="15"/>
      <c r="L114" s="16"/>
      <c r="M114" s="18"/>
      <c r="N114" s="15"/>
      <c r="O114" s="16"/>
      <c r="P114" s="19"/>
      <c r="Q114" s="46"/>
      <c r="R114" s="31"/>
      <c r="S114" s="21"/>
      <c r="T114" s="22"/>
      <c r="U114" s="46"/>
      <c r="V114" s="23"/>
      <c r="W114" s="23"/>
      <c r="X114" s="23"/>
      <c r="Y114" s="23"/>
      <c r="Z114" s="82"/>
    </row>
    <row r="115" spans="1:26" x14ac:dyDescent="0.25">
      <c r="A115" s="46"/>
      <c r="B115" s="14"/>
      <c r="C115" s="14"/>
      <c r="D115" s="14"/>
      <c r="E115" s="14"/>
      <c r="F115" s="14"/>
      <c r="G115" s="15"/>
      <c r="H115" s="16"/>
      <c r="I115" s="17"/>
      <c r="J115" s="46"/>
      <c r="K115" s="15"/>
      <c r="L115" s="16"/>
      <c r="M115" s="18"/>
      <c r="N115" s="15"/>
      <c r="O115" s="16"/>
      <c r="P115" s="19"/>
      <c r="Q115" s="46"/>
      <c r="R115" s="31"/>
      <c r="S115" s="21"/>
      <c r="T115" s="22"/>
      <c r="U115" s="46"/>
      <c r="V115" s="23"/>
      <c r="W115" s="23"/>
      <c r="X115" s="23"/>
      <c r="Y115" s="23"/>
      <c r="Z115" s="82"/>
    </row>
    <row r="116" spans="1:26" x14ac:dyDescent="0.25">
      <c r="A116" s="46"/>
      <c r="B116" s="14"/>
      <c r="C116" s="14"/>
      <c r="D116" s="14"/>
      <c r="E116" s="14"/>
      <c r="F116" s="14"/>
      <c r="G116" s="15"/>
      <c r="H116" s="16"/>
      <c r="I116" s="17"/>
      <c r="J116" s="46"/>
      <c r="K116" s="15"/>
      <c r="L116" s="16"/>
      <c r="M116" s="18"/>
      <c r="N116" s="30"/>
      <c r="O116" s="16"/>
      <c r="P116" s="19"/>
      <c r="Q116" s="46"/>
      <c r="R116" s="20"/>
      <c r="S116" s="21"/>
      <c r="T116" s="22"/>
      <c r="U116" s="46"/>
      <c r="V116" s="23"/>
      <c r="W116" s="23"/>
      <c r="X116" s="23"/>
      <c r="Y116" s="23"/>
      <c r="Z116" s="82"/>
    </row>
    <row r="117" spans="1:26" x14ac:dyDescent="0.25">
      <c r="A117" s="46"/>
      <c r="B117" s="14"/>
      <c r="C117" s="14"/>
      <c r="D117" s="14"/>
      <c r="E117" s="14"/>
      <c r="F117" s="14"/>
      <c r="G117" s="15"/>
      <c r="H117" s="16"/>
      <c r="I117" s="17"/>
      <c r="J117" s="46"/>
      <c r="K117" s="15"/>
      <c r="L117" s="16"/>
      <c r="M117" s="18"/>
      <c r="N117" s="15"/>
      <c r="O117" s="16"/>
      <c r="P117" s="19"/>
      <c r="Q117" s="46"/>
      <c r="R117" s="20"/>
      <c r="S117" s="21"/>
      <c r="T117" s="22"/>
      <c r="U117" s="46"/>
      <c r="V117" s="23"/>
      <c r="W117" s="23"/>
      <c r="X117" s="23"/>
      <c r="Y117" s="23"/>
      <c r="Z117" s="82"/>
    </row>
    <row r="118" spans="1:26" x14ac:dyDescent="0.25">
      <c r="A118" s="46"/>
      <c r="B118" s="14"/>
      <c r="C118" s="14"/>
      <c r="D118" s="14"/>
      <c r="E118" s="14"/>
      <c r="F118" s="14"/>
      <c r="G118" s="15"/>
      <c r="H118" s="16"/>
      <c r="I118" s="17"/>
      <c r="J118" s="46"/>
      <c r="K118" s="15"/>
      <c r="L118" s="16"/>
      <c r="M118" s="18"/>
      <c r="N118" s="30"/>
      <c r="O118" s="16"/>
      <c r="P118" s="19"/>
      <c r="Q118" s="46"/>
      <c r="R118" s="20"/>
      <c r="S118" s="21"/>
      <c r="T118" s="22"/>
      <c r="U118" s="46"/>
      <c r="V118" s="23"/>
      <c r="W118" s="23"/>
      <c r="X118" s="23"/>
      <c r="Y118" s="23"/>
      <c r="Z118" s="82"/>
    </row>
    <row r="119" spans="1:26" x14ac:dyDescent="0.25">
      <c r="A119" s="46"/>
      <c r="B119" s="14"/>
      <c r="C119" s="14"/>
      <c r="D119" s="14"/>
      <c r="E119" s="14"/>
      <c r="F119" s="14"/>
      <c r="G119" s="15"/>
      <c r="H119" s="16"/>
      <c r="I119" s="17"/>
      <c r="J119" s="46"/>
      <c r="K119" s="15"/>
      <c r="L119" s="16"/>
      <c r="M119" s="18"/>
      <c r="N119" s="15"/>
      <c r="O119" s="16"/>
      <c r="P119" s="19"/>
      <c r="Q119" s="46"/>
      <c r="R119" s="20"/>
      <c r="S119" s="21"/>
      <c r="T119" s="22"/>
      <c r="U119" s="46"/>
      <c r="V119" s="23"/>
      <c r="W119" s="23"/>
      <c r="X119" s="23"/>
      <c r="Y119" s="23"/>
      <c r="Z119" s="82"/>
    </row>
    <row r="120" spans="1:26" x14ac:dyDescent="0.25">
      <c r="A120" s="46"/>
      <c r="B120" s="14"/>
      <c r="C120" s="14"/>
      <c r="D120" s="14"/>
      <c r="E120" s="14"/>
      <c r="F120" s="14"/>
      <c r="G120" s="15"/>
      <c r="H120" s="16"/>
      <c r="I120" s="17"/>
      <c r="J120" s="46"/>
      <c r="K120" s="15"/>
      <c r="L120" s="16"/>
      <c r="M120" s="18"/>
      <c r="N120" s="15"/>
      <c r="O120" s="16"/>
      <c r="P120" s="19"/>
      <c r="Q120" s="46"/>
      <c r="R120" s="31"/>
      <c r="S120" s="21"/>
      <c r="T120" s="22"/>
      <c r="U120" s="46"/>
      <c r="V120" s="23"/>
      <c r="W120" s="23"/>
      <c r="X120" s="23"/>
      <c r="Y120" s="23"/>
      <c r="Z120" s="82"/>
    </row>
    <row r="121" spans="1:26" x14ac:dyDescent="0.25">
      <c r="A121" s="46"/>
      <c r="B121" s="14"/>
      <c r="C121" s="14"/>
      <c r="D121" s="14"/>
      <c r="E121" s="14"/>
      <c r="F121" s="14"/>
      <c r="G121" s="15"/>
      <c r="H121" s="16"/>
      <c r="I121" s="17"/>
      <c r="J121" s="46"/>
      <c r="K121" s="15"/>
      <c r="L121" s="16"/>
      <c r="M121" s="18"/>
      <c r="N121" s="15"/>
      <c r="O121" s="16"/>
      <c r="P121" s="19"/>
      <c r="Q121" s="46"/>
      <c r="R121" s="20"/>
      <c r="S121" s="21"/>
      <c r="T121" s="22"/>
      <c r="U121" s="46"/>
      <c r="V121" s="23"/>
      <c r="W121" s="23"/>
      <c r="X121" s="23"/>
      <c r="Y121" s="23"/>
      <c r="Z121" s="82"/>
    </row>
    <row r="122" spans="1:26" x14ac:dyDescent="0.25">
      <c r="A122" s="46"/>
      <c r="B122" s="14"/>
      <c r="C122" s="14"/>
      <c r="D122" s="14"/>
      <c r="E122" s="14"/>
      <c r="F122" s="14"/>
      <c r="G122" s="15"/>
      <c r="H122" s="16"/>
      <c r="I122" s="17"/>
      <c r="J122" s="46"/>
      <c r="K122" s="15"/>
      <c r="L122" s="16"/>
      <c r="M122" s="18"/>
      <c r="N122" s="15"/>
      <c r="O122" s="16"/>
      <c r="P122" s="19"/>
      <c r="Q122" s="46"/>
      <c r="R122" s="20"/>
      <c r="S122" s="21"/>
      <c r="T122" s="22"/>
      <c r="U122" s="46"/>
      <c r="V122" s="23"/>
      <c r="W122" s="23"/>
      <c r="X122" s="23"/>
      <c r="Y122" s="23"/>
      <c r="Z122" s="82"/>
    </row>
    <row r="123" spans="1:26" x14ac:dyDescent="0.25">
      <c r="A123" s="46"/>
      <c r="B123" s="14"/>
      <c r="C123" s="14"/>
      <c r="D123" s="14"/>
      <c r="E123" s="14"/>
      <c r="F123" s="14"/>
      <c r="G123" s="15"/>
      <c r="H123" s="16"/>
      <c r="I123" s="17"/>
      <c r="J123" s="46"/>
      <c r="K123" s="15"/>
      <c r="L123" s="16"/>
      <c r="M123" s="18"/>
      <c r="N123" s="30"/>
      <c r="O123" s="16"/>
      <c r="P123" s="19"/>
      <c r="Q123" s="46"/>
      <c r="R123" s="31"/>
      <c r="S123" s="21"/>
      <c r="T123" s="22"/>
      <c r="U123" s="46"/>
      <c r="V123" s="23"/>
      <c r="W123" s="23"/>
      <c r="X123" s="23"/>
      <c r="Y123" s="23"/>
      <c r="Z123" s="82"/>
    </row>
    <row r="124" spans="1:26" s="32" customFormat="1" x14ac:dyDescent="0.25">
      <c r="A124" s="46"/>
      <c r="B124" s="14"/>
      <c r="C124" s="14"/>
      <c r="D124" s="14"/>
      <c r="E124" s="14"/>
      <c r="F124" s="14"/>
      <c r="G124" s="15"/>
      <c r="H124" s="16"/>
      <c r="I124" s="17"/>
      <c r="J124" s="46"/>
      <c r="K124" s="15"/>
      <c r="L124" s="16"/>
      <c r="M124" s="18"/>
      <c r="N124" s="15"/>
      <c r="O124" s="16"/>
      <c r="P124" s="19"/>
      <c r="Q124" s="46"/>
      <c r="R124" s="20"/>
      <c r="S124" s="21"/>
      <c r="T124" s="22"/>
      <c r="U124" s="46"/>
      <c r="V124" s="23"/>
      <c r="W124" s="23"/>
      <c r="X124" s="23"/>
      <c r="Y124" s="23"/>
      <c r="Z124" s="82"/>
    </row>
    <row r="125" spans="1:26" x14ac:dyDescent="0.25">
      <c r="A125" s="46"/>
      <c r="B125" s="14"/>
      <c r="C125" s="14"/>
      <c r="D125" s="14"/>
      <c r="E125" s="14"/>
      <c r="F125" s="14"/>
      <c r="G125" s="15"/>
      <c r="H125" s="16"/>
      <c r="I125" s="17"/>
      <c r="J125" s="46"/>
      <c r="K125" s="15"/>
      <c r="L125" s="16"/>
      <c r="M125" s="18"/>
      <c r="N125" s="24"/>
      <c r="O125" s="25"/>
      <c r="P125" s="19"/>
      <c r="Q125" s="46"/>
      <c r="R125" s="20"/>
      <c r="S125" s="21"/>
      <c r="T125" s="27"/>
      <c r="U125" s="46"/>
      <c r="V125" s="23"/>
      <c r="W125" s="23"/>
      <c r="X125" s="23"/>
      <c r="Y125" s="23"/>
      <c r="Z125" s="82"/>
    </row>
    <row r="126" spans="1:26" x14ac:dyDescent="0.25">
      <c r="A126" s="46"/>
      <c r="B126" s="14"/>
      <c r="C126" s="14"/>
      <c r="D126" s="14"/>
      <c r="E126" s="14"/>
      <c r="F126" s="14"/>
      <c r="G126" s="15"/>
      <c r="H126" s="16"/>
      <c r="I126" s="17"/>
      <c r="J126" s="46"/>
      <c r="K126" s="15"/>
      <c r="L126" s="16"/>
      <c r="M126" s="18"/>
      <c r="N126" s="24"/>
      <c r="O126" s="25"/>
      <c r="P126" s="19"/>
      <c r="Q126" s="46"/>
      <c r="R126" s="20"/>
      <c r="S126" s="21"/>
      <c r="T126" s="27"/>
      <c r="U126" s="46"/>
      <c r="V126" s="23"/>
      <c r="W126" s="23"/>
      <c r="X126" s="23"/>
      <c r="Y126" s="23"/>
      <c r="Z126" s="82"/>
    </row>
    <row r="127" spans="1:26" x14ac:dyDescent="0.25">
      <c r="A127" s="46"/>
      <c r="B127" s="14"/>
      <c r="C127" s="14"/>
      <c r="D127" s="14"/>
      <c r="E127" s="14"/>
      <c r="F127" s="14"/>
      <c r="G127" s="15"/>
      <c r="H127" s="16"/>
      <c r="I127" s="17"/>
      <c r="J127" s="46"/>
      <c r="K127" s="15"/>
      <c r="L127" s="16"/>
      <c r="M127" s="18"/>
      <c r="N127" s="24"/>
      <c r="O127" s="25"/>
      <c r="P127" s="19"/>
      <c r="Q127" s="46"/>
      <c r="R127" s="31"/>
      <c r="S127" s="21"/>
      <c r="T127" s="27"/>
      <c r="U127" s="46"/>
      <c r="V127" s="23"/>
      <c r="W127" s="23"/>
      <c r="X127" s="23"/>
      <c r="Y127" s="23"/>
      <c r="Z127" s="82"/>
    </row>
    <row r="128" spans="1:26" x14ac:dyDescent="0.25">
      <c r="A128" s="46"/>
      <c r="B128" s="14"/>
      <c r="C128" s="14"/>
      <c r="D128" s="14"/>
      <c r="E128" s="14"/>
      <c r="F128" s="14"/>
      <c r="G128" s="15"/>
      <c r="H128" s="16"/>
      <c r="I128" s="17"/>
      <c r="J128" s="46"/>
      <c r="K128" s="15"/>
      <c r="L128" s="16"/>
      <c r="M128" s="18"/>
      <c r="N128" s="24"/>
      <c r="O128" s="25"/>
      <c r="P128" s="19"/>
      <c r="Q128" s="46"/>
      <c r="R128" s="20"/>
      <c r="S128" s="21"/>
      <c r="T128" s="27"/>
      <c r="U128" s="46"/>
      <c r="V128" s="23"/>
      <c r="W128" s="23"/>
      <c r="X128" s="23"/>
      <c r="Y128" s="23"/>
      <c r="Z128" s="82"/>
    </row>
    <row r="129" spans="1:26" x14ac:dyDescent="0.25">
      <c r="A129" s="46"/>
      <c r="B129" s="14"/>
      <c r="C129" s="14"/>
      <c r="D129" s="14"/>
      <c r="E129" s="14"/>
      <c r="F129" s="14"/>
      <c r="G129" s="15"/>
      <c r="H129" s="16"/>
      <c r="I129" s="17"/>
      <c r="J129" s="46"/>
      <c r="K129" s="15"/>
      <c r="L129" s="16"/>
      <c r="M129" s="18"/>
      <c r="N129" s="15"/>
      <c r="O129" s="16"/>
      <c r="P129" s="19"/>
      <c r="Q129" s="46"/>
      <c r="R129" s="20"/>
      <c r="S129" s="21"/>
      <c r="T129" s="27"/>
      <c r="U129" s="46"/>
      <c r="V129" s="23"/>
      <c r="W129" s="23"/>
      <c r="X129" s="23"/>
      <c r="Y129" s="23"/>
      <c r="Z129" s="82"/>
    </row>
    <row r="130" spans="1:26" x14ac:dyDescent="0.25">
      <c r="A130" s="46"/>
      <c r="B130" s="14"/>
      <c r="C130" s="14"/>
      <c r="D130" s="14"/>
      <c r="E130" s="14"/>
      <c r="F130" s="14"/>
      <c r="G130" s="15"/>
      <c r="H130" s="16"/>
      <c r="I130" s="17"/>
      <c r="J130" s="46"/>
      <c r="K130" s="15"/>
      <c r="L130" s="16"/>
      <c r="M130" s="18"/>
      <c r="N130" s="15"/>
      <c r="O130" s="16"/>
      <c r="P130" s="19"/>
      <c r="Q130" s="46"/>
      <c r="R130" s="31"/>
      <c r="S130" s="21"/>
      <c r="T130" s="27"/>
      <c r="U130" s="46"/>
      <c r="V130" s="23"/>
      <c r="W130" s="23"/>
      <c r="X130" s="23"/>
      <c r="Y130" s="23"/>
      <c r="Z130" s="82"/>
    </row>
    <row r="131" spans="1:26" x14ac:dyDescent="0.25">
      <c r="A131" s="46"/>
      <c r="B131" s="14"/>
      <c r="C131" s="14"/>
      <c r="D131" s="14"/>
      <c r="E131" s="14"/>
      <c r="F131" s="14"/>
      <c r="G131" s="15"/>
      <c r="H131" s="16"/>
      <c r="I131" s="17"/>
      <c r="J131" s="46"/>
      <c r="K131" s="15"/>
      <c r="L131" s="16"/>
      <c r="M131" s="18"/>
      <c r="N131" s="30"/>
      <c r="O131" s="16"/>
      <c r="P131" s="19"/>
      <c r="Q131" s="46"/>
      <c r="R131" s="20"/>
      <c r="S131" s="21"/>
      <c r="T131" s="27"/>
      <c r="U131" s="46"/>
      <c r="V131" s="23"/>
      <c r="W131" s="23"/>
      <c r="X131" s="23"/>
      <c r="Y131" s="23"/>
      <c r="Z131" s="82"/>
    </row>
    <row r="132" spans="1:26" x14ac:dyDescent="0.25">
      <c r="A132" s="46"/>
      <c r="B132" s="14"/>
      <c r="C132" s="14"/>
      <c r="D132" s="14"/>
      <c r="E132" s="14"/>
      <c r="F132" s="14"/>
      <c r="G132" s="15"/>
      <c r="H132" s="16"/>
      <c r="I132" s="17"/>
      <c r="J132" s="46"/>
      <c r="K132" s="15"/>
      <c r="L132" s="16"/>
      <c r="M132" s="18"/>
      <c r="N132" s="24"/>
      <c r="O132" s="25"/>
      <c r="P132" s="19"/>
      <c r="Q132" s="46"/>
      <c r="R132" s="31"/>
      <c r="S132" s="21"/>
      <c r="T132" s="27"/>
      <c r="U132" s="46"/>
      <c r="V132" s="23"/>
      <c r="W132" s="23"/>
      <c r="X132" s="23"/>
      <c r="Y132" s="23"/>
      <c r="Z132" s="82"/>
    </row>
    <row r="133" spans="1:26" x14ac:dyDescent="0.25">
      <c r="A133" s="46"/>
      <c r="B133" s="14"/>
      <c r="C133" s="14"/>
      <c r="D133" s="14"/>
      <c r="E133" s="14"/>
      <c r="F133" s="14"/>
      <c r="G133" s="15"/>
      <c r="H133" s="16"/>
      <c r="I133" s="17"/>
      <c r="J133" s="46"/>
      <c r="K133" s="15"/>
      <c r="L133" s="16"/>
      <c r="M133" s="18"/>
      <c r="N133" s="15"/>
      <c r="O133" s="16"/>
      <c r="P133" s="19"/>
      <c r="Q133" s="46"/>
      <c r="R133" s="20"/>
      <c r="S133" s="21"/>
      <c r="T133" s="27"/>
      <c r="U133" s="46"/>
      <c r="V133" s="23"/>
      <c r="W133" s="23"/>
      <c r="X133" s="23"/>
      <c r="Y133" s="23"/>
      <c r="Z133" s="82"/>
    </row>
    <row r="134" spans="1:26" ht="15.75" customHeight="1" x14ac:dyDescent="0.25">
      <c r="A134" s="46"/>
      <c r="B134" s="14"/>
      <c r="C134" s="14"/>
      <c r="D134" s="14"/>
      <c r="E134" s="14"/>
      <c r="F134" s="14"/>
      <c r="G134" s="15"/>
      <c r="H134" s="16"/>
      <c r="I134" s="17"/>
      <c r="J134" s="46"/>
      <c r="K134" s="15"/>
      <c r="L134" s="16"/>
      <c r="M134" s="18"/>
      <c r="N134" s="30"/>
      <c r="O134" s="16"/>
      <c r="P134" s="19"/>
      <c r="Q134" s="46"/>
      <c r="R134" s="20"/>
      <c r="S134" s="21"/>
      <c r="T134" s="27"/>
      <c r="U134" s="46"/>
      <c r="V134" s="23"/>
      <c r="W134" s="23"/>
      <c r="X134" s="23"/>
      <c r="Y134" s="23"/>
      <c r="Z134" s="82"/>
    </row>
  </sheetData>
  <sheetProtection algorithmName="SHA-512" hashValue="LFxktvGEyFDX3DNgxDdxcHzdqI3u0J32mB+Qo86tY1VS7cFGYdZIGMlk145JPNlGPT1SNUWzI/hkyXQsVK6Vlg==" saltValue="W6Hfeeh/xEYTvtJFHXTd4g==" spinCount="100000" sheet="1" objects="1" scenarios="1" selectLockedCells="1" selectUnlockedCells="1"/>
  <autoFilter ref="A1:Z134" xr:uid="{81890EA9-F3EC-4DBE-B82B-4129662F219B}">
    <sortState xmlns:xlrd2="http://schemas.microsoft.com/office/spreadsheetml/2017/richdata2" ref="A2:Z134">
      <sortCondition ref="Y1:Y13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05347-BF3E-4D0F-860B-6A0A83C0E87D}">
  <dimension ref="A1:Z138"/>
  <sheetViews>
    <sheetView workbookViewId="0">
      <selection activeCell="L1" sqref="L1"/>
    </sheetView>
  </sheetViews>
  <sheetFormatPr defaultColWidth="12.5703125" defaultRowHeight="15.75" customHeight="1" x14ac:dyDescent="0.25"/>
  <cols>
    <col min="1" max="1" width="4.42578125" style="47" customWidth="1"/>
    <col min="2" max="2" width="13.140625" style="13" bestFit="1" customWidth="1"/>
    <col min="3" max="3" width="11.7109375" style="13" bestFit="1" customWidth="1"/>
    <col min="4" max="4" width="23.5703125" style="13" customWidth="1"/>
    <col min="5" max="5" width="21.7109375" style="13" customWidth="1"/>
    <col min="6" max="6" width="12.85546875" style="13" customWidth="1"/>
    <col min="7" max="7" width="8.42578125" style="34" customWidth="1"/>
    <col min="8" max="8" width="8.42578125" style="13" customWidth="1"/>
    <col min="9" max="9" width="12.85546875" style="34" customWidth="1"/>
    <col min="10" max="10" width="4.42578125" style="47" customWidth="1"/>
    <col min="11" max="11" width="10" style="34" customWidth="1"/>
    <col min="12" max="12" width="8.42578125" style="13" customWidth="1"/>
    <col min="13" max="13" width="12.7109375" style="34" customWidth="1"/>
    <col min="14" max="14" width="10.7109375" style="34" customWidth="1"/>
    <col min="15" max="15" width="10.42578125" style="13" customWidth="1"/>
    <col min="16" max="16" width="10.85546875" style="34" customWidth="1"/>
    <col min="17" max="17" width="4.42578125" style="47" customWidth="1"/>
    <col min="18" max="18" width="11.5703125" style="34" customWidth="1"/>
    <col min="19" max="19" width="10.42578125" style="34" customWidth="1"/>
    <col min="20" max="20" width="8.5703125" style="34" customWidth="1"/>
    <col min="21" max="21" width="4.42578125" style="47" customWidth="1"/>
    <col min="22" max="22" width="9.7109375" style="34" customWidth="1"/>
    <col min="23" max="23" width="6.28515625" style="34" bestFit="1" customWidth="1"/>
    <col min="24" max="24" width="8.28515625" style="34" customWidth="1"/>
    <col min="25" max="25" width="9.85546875" style="34" bestFit="1" customWidth="1"/>
    <col min="26" max="26" width="7.28515625" style="13" bestFit="1" customWidth="1"/>
    <col min="27" max="16384" width="12.5703125" style="13"/>
  </cols>
  <sheetData>
    <row r="1" spans="1:26" ht="60.75" customHeight="1" x14ac:dyDescent="0.25">
      <c r="A1" s="4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45" t="s">
        <v>0</v>
      </c>
      <c r="K1" s="4" t="s">
        <v>9</v>
      </c>
      <c r="L1" s="5" t="s">
        <v>10</v>
      </c>
      <c r="M1" s="4" t="s">
        <v>11</v>
      </c>
      <c r="N1" s="6" t="s">
        <v>12</v>
      </c>
      <c r="O1" s="7" t="s">
        <v>13</v>
      </c>
      <c r="P1" s="6" t="s">
        <v>14</v>
      </c>
      <c r="Q1" s="45" t="s">
        <v>0</v>
      </c>
      <c r="R1" s="8" t="s">
        <v>15</v>
      </c>
      <c r="S1" s="9" t="s">
        <v>16</v>
      </c>
      <c r="T1" s="10" t="s">
        <v>17</v>
      </c>
      <c r="U1" s="45" t="s">
        <v>0</v>
      </c>
      <c r="V1" s="11" t="s">
        <v>18</v>
      </c>
      <c r="W1" s="11" t="s">
        <v>19</v>
      </c>
      <c r="X1" s="11" t="s">
        <v>20</v>
      </c>
      <c r="Y1" s="12" t="s">
        <v>21</v>
      </c>
      <c r="Z1" s="81" t="s">
        <v>22</v>
      </c>
    </row>
    <row r="2" spans="1:26" x14ac:dyDescent="0.25">
      <c r="A2" s="46">
        <v>74</v>
      </c>
      <c r="B2" s="14" t="s">
        <v>129</v>
      </c>
      <c r="C2" s="14" t="s">
        <v>130</v>
      </c>
      <c r="D2" s="14" t="s">
        <v>131</v>
      </c>
      <c r="E2" s="14" t="s">
        <v>132</v>
      </c>
      <c r="F2" s="14" t="s">
        <v>133</v>
      </c>
      <c r="G2" s="30">
        <v>95.35</v>
      </c>
      <c r="H2" s="51">
        <v>0</v>
      </c>
      <c r="I2" s="48">
        <f t="shared" ref="I2:I40" si="0">SUM(G2+H2)</f>
        <v>95.35</v>
      </c>
      <c r="J2" s="46">
        <f t="shared" ref="J2:J40" si="1">A2</f>
        <v>74</v>
      </c>
      <c r="K2" s="30">
        <v>84.6</v>
      </c>
      <c r="L2" s="51">
        <v>0</v>
      </c>
      <c r="M2" s="49">
        <f t="shared" ref="M2:M40" si="2">K2+L2</f>
        <v>84.6</v>
      </c>
      <c r="N2" s="30">
        <v>46.47</v>
      </c>
      <c r="O2" s="51">
        <v>0</v>
      </c>
      <c r="P2" s="50">
        <f t="shared" ref="P2:P15" si="3">N2+O2</f>
        <v>46.47</v>
      </c>
      <c r="Q2" s="46">
        <f t="shared" ref="Q2:Q40" si="4">A2</f>
        <v>74</v>
      </c>
      <c r="R2" s="65">
        <f t="shared" ref="R2:R40" si="5">I2+M2</f>
        <v>179.95</v>
      </c>
      <c r="S2" s="66">
        <f t="shared" ref="S2:S40" si="6">P2</f>
        <v>46.47</v>
      </c>
      <c r="T2" s="67">
        <v>50.12</v>
      </c>
      <c r="U2" s="46">
        <f t="shared" ref="U2:U40" si="7">A2</f>
        <v>74</v>
      </c>
      <c r="V2" s="68">
        <f t="shared" ref="V2:V40" si="8">R2+S2</f>
        <v>226.42</v>
      </c>
      <c r="W2" s="68">
        <f t="shared" ref="W2:W40" si="9">T2*0.05</f>
        <v>2.5060000000000002</v>
      </c>
      <c r="X2" s="68">
        <v>-2</v>
      </c>
      <c r="Y2" s="68">
        <f t="shared" ref="Y2:Y40" si="10">V2-W2+X2</f>
        <v>221.91399999999999</v>
      </c>
      <c r="Z2" s="84">
        <v>1</v>
      </c>
    </row>
    <row r="3" spans="1:26" x14ac:dyDescent="0.25">
      <c r="A3" s="46">
        <v>110</v>
      </c>
      <c r="B3" s="14" t="s">
        <v>134</v>
      </c>
      <c r="C3" s="14" t="s">
        <v>135</v>
      </c>
      <c r="D3" s="14" t="s">
        <v>136</v>
      </c>
      <c r="E3" s="14" t="s">
        <v>137</v>
      </c>
      <c r="F3" s="14" t="s">
        <v>133</v>
      </c>
      <c r="G3" s="15">
        <v>90.57</v>
      </c>
      <c r="H3" s="16">
        <v>0</v>
      </c>
      <c r="I3" s="48">
        <f t="shared" si="0"/>
        <v>90.57</v>
      </c>
      <c r="J3" s="46">
        <f t="shared" si="1"/>
        <v>110</v>
      </c>
      <c r="K3" s="15">
        <v>84.09</v>
      </c>
      <c r="L3" s="16">
        <v>0</v>
      </c>
      <c r="M3" s="49">
        <f t="shared" si="2"/>
        <v>84.09</v>
      </c>
      <c r="N3" s="15">
        <v>46.643000000000001</v>
      </c>
      <c r="O3" s="16">
        <v>8</v>
      </c>
      <c r="P3" s="50">
        <f t="shared" si="3"/>
        <v>54.643000000000001</v>
      </c>
      <c r="Q3" s="46">
        <f t="shared" si="4"/>
        <v>110</v>
      </c>
      <c r="R3" s="65">
        <f t="shared" si="5"/>
        <v>174.66</v>
      </c>
      <c r="S3" s="66">
        <f t="shared" si="6"/>
        <v>54.643000000000001</v>
      </c>
      <c r="T3" s="22">
        <v>107.87</v>
      </c>
      <c r="U3" s="46">
        <f t="shared" si="7"/>
        <v>110</v>
      </c>
      <c r="V3" s="68">
        <f t="shared" si="8"/>
        <v>229.303</v>
      </c>
      <c r="W3" s="68">
        <f t="shared" si="9"/>
        <v>5.3935000000000004</v>
      </c>
      <c r="X3" s="68">
        <v>0</v>
      </c>
      <c r="Y3" s="68">
        <f t="shared" si="10"/>
        <v>223.90950000000001</v>
      </c>
      <c r="Z3" s="82" t="s">
        <v>53</v>
      </c>
    </row>
    <row r="4" spans="1:26" x14ac:dyDescent="0.25">
      <c r="A4" s="46">
        <v>6</v>
      </c>
      <c r="B4" s="14" t="s">
        <v>138</v>
      </c>
      <c r="C4" s="14" t="s">
        <v>29</v>
      </c>
      <c r="D4" s="14" t="s">
        <v>139</v>
      </c>
      <c r="E4" s="14" t="s">
        <v>140</v>
      </c>
      <c r="F4" s="14" t="s">
        <v>133</v>
      </c>
      <c r="G4" s="15">
        <v>96.781999999999996</v>
      </c>
      <c r="H4" s="16">
        <v>0</v>
      </c>
      <c r="I4" s="17">
        <f t="shared" si="0"/>
        <v>96.781999999999996</v>
      </c>
      <c r="J4" s="46">
        <f t="shared" si="1"/>
        <v>6</v>
      </c>
      <c r="K4" s="15">
        <v>85.3</v>
      </c>
      <c r="L4" s="16">
        <v>0</v>
      </c>
      <c r="M4" s="18">
        <f t="shared" si="2"/>
        <v>85.3</v>
      </c>
      <c r="N4" s="15">
        <v>48.56</v>
      </c>
      <c r="O4" s="16">
        <v>4</v>
      </c>
      <c r="P4" s="19">
        <f t="shared" si="3"/>
        <v>52.56</v>
      </c>
      <c r="Q4" s="46">
        <f t="shared" si="4"/>
        <v>6</v>
      </c>
      <c r="R4" s="20">
        <f t="shared" si="5"/>
        <v>182.08199999999999</v>
      </c>
      <c r="S4" s="26">
        <f t="shared" si="6"/>
        <v>52.56</v>
      </c>
      <c r="T4" s="22">
        <v>73.03</v>
      </c>
      <c r="U4" s="46">
        <f t="shared" si="7"/>
        <v>6</v>
      </c>
      <c r="V4" s="23">
        <f t="shared" si="8"/>
        <v>234.642</v>
      </c>
      <c r="W4" s="23">
        <f t="shared" si="9"/>
        <v>3.6515000000000004</v>
      </c>
      <c r="X4" s="79">
        <v>0</v>
      </c>
      <c r="Y4" s="23">
        <f t="shared" si="10"/>
        <v>230.9905</v>
      </c>
      <c r="Z4" s="82">
        <v>2</v>
      </c>
    </row>
    <row r="5" spans="1:26" x14ac:dyDescent="0.25">
      <c r="A5" s="46">
        <v>117</v>
      </c>
      <c r="B5" s="14" t="s">
        <v>141</v>
      </c>
      <c r="C5" s="14" t="s">
        <v>142</v>
      </c>
      <c r="D5" s="14" t="s">
        <v>143</v>
      </c>
      <c r="E5" s="14" t="s">
        <v>144</v>
      </c>
      <c r="F5" s="14" t="s">
        <v>133</v>
      </c>
      <c r="G5" s="15">
        <v>94.971999999999994</v>
      </c>
      <c r="H5" s="16">
        <v>0</v>
      </c>
      <c r="I5" s="48">
        <f t="shared" si="0"/>
        <v>94.971999999999994</v>
      </c>
      <c r="J5" s="46">
        <f t="shared" si="1"/>
        <v>117</v>
      </c>
      <c r="K5" s="15">
        <v>84.81</v>
      </c>
      <c r="L5" s="16">
        <v>0</v>
      </c>
      <c r="M5" s="49">
        <f t="shared" si="2"/>
        <v>84.81</v>
      </c>
      <c r="N5" s="15">
        <v>49.411999999999999</v>
      </c>
      <c r="O5" s="16">
        <v>4</v>
      </c>
      <c r="P5" s="50">
        <f t="shared" si="3"/>
        <v>53.411999999999999</v>
      </c>
      <c r="Q5" s="46">
        <f t="shared" si="4"/>
        <v>117</v>
      </c>
      <c r="R5" s="65">
        <f t="shared" si="5"/>
        <v>179.78199999999998</v>
      </c>
      <c r="S5" s="66">
        <f t="shared" si="6"/>
        <v>53.411999999999999</v>
      </c>
      <c r="T5" s="22">
        <v>43.75</v>
      </c>
      <c r="U5" s="46">
        <f t="shared" si="7"/>
        <v>117</v>
      </c>
      <c r="V5" s="68">
        <f t="shared" si="8"/>
        <v>233.19399999999999</v>
      </c>
      <c r="W5" s="68">
        <f t="shared" si="9"/>
        <v>2.1875</v>
      </c>
      <c r="X5" s="68">
        <v>0</v>
      </c>
      <c r="Y5" s="68">
        <f t="shared" si="10"/>
        <v>231.00649999999999</v>
      </c>
      <c r="Z5" s="82">
        <v>3</v>
      </c>
    </row>
    <row r="6" spans="1:26" x14ac:dyDescent="0.25">
      <c r="A6" s="46">
        <v>102</v>
      </c>
      <c r="B6" s="14" t="s">
        <v>145</v>
      </c>
      <c r="C6" s="14" t="s">
        <v>146</v>
      </c>
      <c r="D6" s="14" t="s">
        <v>147</v>
      </c>
      <c r="E6" s="14" t="s">
        <v>148</v>
      </c>
      <c r="F6" s="14" t="s">
        <v>133</v>
      </c>
      <c r="G6" s="15">
        <v>97.84</v>
      </c>
      <c r="H6" s="16">
        <v>0</v>
      </c>
      <c r="I6" s="48">
        <f t="shared" si="0"/>
        <v>97.84</v>
      </c>
      <c r="J6" s="46">
        <f t="shared" si="1"/>
        <v>102</v>
      </c>
      <c r="K6" s="15">
        <v>87.3</v>
      </c>
      <c r="L6" s="16">
        <v>0</v>
      </c>
      <c r="M6" s="49">
        <f t="shared" si="2"/>
        <v>87.3</v>
      </c>
      <c r="N6" s="15">
        <v>52.68</v>
      </c>
      <c r="O6" s="16">
        <v>0</v>
      </c>
      <c r="P6" s="50">
        <f t="shared" si="3"/>
        <v>52.68</v>
      </c>
      <c r="Q6" s="46">
        <f t="shared" si="4"/>
        <v>102</v>
      </c>
      <c r="R6" s="65">
        <f t="shared" si="5"/>
        <v>185.14</v>
      </c>
      <c r="S6" s="66">
        <f t="shared" si="6"/>
        <v>52.68</v>
      </c>
      <c r="T6" s="22">
        <v>55.03</v>
      </c>
      <c r="U6" s="46">
        <f t="shared" si="7"/>
        <v>102</v>
      </c>
      <c r="V6" s="68">
        <f t="shared" si="8"/>
        <v>237.82</v>
      </c>
      <c r="W6" s="68">
        <f t="shared" si="9"/>
        <v>2.7515000000000001</v>
      </c>
      <c r="X6" s="68">
        <v>-2</v>
      </c>
      <c r="Y6" s="68">
        <f t="shared" si="10"/>
        <v>233.0685</v>
      </c>
      <c r="Z6" s="82">
        <v>4</v>
      </c>
    </row>
    <row r="7" spans="1:26" x14ac:dyDescent="0.25">
      <c r="A7" s="46">
        <v>12</v>
      </c>
      <c r="B7" s="14" t="s">
        <v>149</v>
      </c>
      <c r="C7" s="14" t="s">
        <v>69</v>
      </c>
      <c r="D7" s="14" t="s">
        <v>139</v>
      </c>
      <c r="E7" s="14" t="s">
        <v>150</v>
      </c>
      <c r="F7" s="14" t="s">
        <v>133</v>
      </c>
      <c r="G7" s="15">
        <v>98.13</v>
      </c>
      <c r="H7" s="16">
        <v>0</v>
      </c>
      <c r="I7" s="17">
        <f t="shared" si="0"/>
        <v>98.13</v>
      </c>
      <c r="J7" s="46">
        <f t="shared" si="1"/>
        <v>12</v>
      </c>
      <c r="K7" s="15">
        <v>89.777000000000001</v>
      </c>
      <c r="L7" s="16">
        <v>0</v>
      </c>
      <c r="M7" s="18">
        <f t="shared" si="2"/>
        <v>89.777000000000001</v>
      </c>
      <c r="N7" s="30">
        <v>53.281999999999996</v>
      </c>
      <c r="O7" s="16">
        <v>0</v>
      </c>
      <c r="P7" s="19">
        <f t="shared" si="3"/>
        <v>53.281999999999996</v>
      </c>
      <c r="Q7" s="46">
        <f t="shared" si="4"/>
        <v>12</v>
      </c>
      <c r="R7" s="20">
        <f t="shared" si="5"/>
        <v>187.90699999999998</v>
      </c>
      <c r="S7" s="26">
        <f t="shared" si="6"/>
        <v>53.281999999999996</v>
      </c>
      <c r="T7" s="22">
        <v>39.31</v>
      </c>
      <c r="U7" s="46">
        <f t="shared" si="7"/>
        <v>12</v>
      </c>
      <c r="V7" s="23">
        <f t="shared" si="8"/>
        <v>241.18899999999996</v>
      </c>
      <c r="W7" s="23">
        <f t="shared" si="9"/>
        <v>1.9655000000000002</v>
      </c>
      <c r="X7" s="23">
        <v>-2</v>
      </c>
      <c r="Y7" s="23">
        <f t="shared" si="10"/>
        <v>237.22349999999997</v>
      </c>
      <c r="Z7" s="82">
        <v>5</v>
      </c>
    </row>
    <row r="8" spans="1:26" x14ac:dyDescent="0.25">
      <c r="A8" s="46">
        <v>97</v>
      </c>
      <c r="B8" s="14" t="s">
        <v>151</v>
      </c>
      <c r="C8" s="14" t="s">
        <v>152</v>
      </c>
      <c r="D8" s="14" t="s">
        <v>143</v>
      </c>
      <c r="E8" s="14" t="s">
        <v>153</v>
      </c>
      <c r="F8" s="14" t="s">
        <v>133</v>
      </c>
      <c r="G8" s="15">
        <v>99.5</v>
      </c>
      <c r="H8" s="16">
        <v>0</v>
      </c>
      <c r="I8" s="48">
        <f t="shared" si="0"/>
        <v>99.5</v>
      </c>
      <c r="J8" s="46">
        <f t="shared" si="1"/>
        <v>97</v>
      </c>
      <c r="K8" s="15">
        <v>89.620999999999995</v>
      </c>
      <c r="L8" s="16">
        <v>0</v>
      </c>
      <c r="M8" s="49">
        <f t="shared" si="2"/>
        <v>89.620999999999995</v>
      </c>
      <c r="N8" s="30">
        <v>51.750999999999998</v>
      </c>
      <c r="O8" s="16">
        <v>0</v>
      </c>
      <c r="P8" s="50">
        <f t="shared" si="3"/>
        <v>51.750999999999998</v>
      </c>
      <c r="Q8" s="46">
        <f t="shared" si="4"/>
        <v>97</v>
      </c>
      <c r="R8" s="65">
        <f t="shared" si="5"/>
        <v>189.12099999999998</v>
      </c>
      <c r="S8" s="66">
        <f t="shared" si="6"/>
        <v>51.750999999999998</v>
      </c>
      <c r="T8" s="85">
        <v>31.12</v>
      </c>
      <c r="U8" s="46">
        <f t="shared" si="7"/>
        <v>97</v>
      </c>
      <c r="V8" s="68">
        <f t="shared" si="8"/>
        <v>240.87199999999999</v>
      </c>
      <c r="W8" s="68">
        <f t="shared" si="9"/>
        <v>1.556</v>
      </c>
      <c r="X8" s="68">
        <v>-2</v>
      </c>
      <c r="Y8" s="68">
        <f t="shared" si="10"/>
        <v>237.31599999999997</v>
      </c>
      <c r="Z8" s="82">
        <v>6</v>
      </c>
    </row>
    <row r="9" spans="1:26" x14ac:dyDescent="0.25">
      <c r="A9" s="46">
        <v>8</v>
      </c>
      <c r="B9" s="14" t="s">
        <v>154</v>
      </c>
      <c r="C9" s="14" t="s">
        <v>69</v>
      </c>
      <c r="D9" s="14" t="s">
        <v>131</v>
      </c>
      <c r="E9" s="14" t="s">
        <v>155</v>
      </c>
      <c r="F9" s="14" t="s">
        <v>133</v>
      </c>
      <c r="G9" s="15">
        <v>99.4</v>
      </c>
      <c r="H9" s="16">
        <v>0</v>
      </c>
      <c r="I9" s="17">
        <f t="shared" si="0"/>
        <v>99.4</v>
      </c>
      <c r="J9" s="46">
        <f t="shared" si="1"/>
        <v>8</v>
      </c>
      <c r="K9" s="15">
        <v>89.515000000000001</v>
      </c>
      <c r="L9" s="16">
        <v>0</v>
      </c>
      <c r="M9" s="18">
        <f t="shared" si="2"/>
        <v>89.515000000000001</v>
      </c>
      <c r="N9" s="15">
        <v>48.62</v>
      </c>
      <c r="O9" s="16">
        <v>2</v>
      </c>
      <c r="P9" s="19">
        <f t="shared" si="3"/>
        <v>50.62</v>
      </c>
      <c r="Q9" s="46">
        <f t="shared" si="4"/>
        <v>8</v>
      </c>
      <c r="R9" s="20">
        <f t="shared" si="5"/>
        <v>188.91500000000002</v>
      </c>
      <c r="S9" s="26">
        <f t="shared" si="6"/>
        <v>50.62</v>
      </c>
      <c r="T9" s="22">
        <v>39.69</v>
      </c>
      <c r="U9" s="46">
        <f t="shared" si="7"/>
        <v>8</v>
      </c>
      <c r="V9" s="23">
        <f t="shared" si="8"/>
        <v>239.53500000000003</v>
      </c>
      <c r="W9" s="23">
        <f t="shared" si="9"/>
        <v>1.9844999999999999</v>
      </c>
      <c r="X9" s="23">
        <v>0</v>
      </c>
      <c r="Y9" s="23">
        <f t="shared" si="10"/>
        <v>237.55050000000003</v>
      </c>
      <c r="Z9" s="82">
        <v>7</v>
      </c>
    </row>
    <row r="10" spans="1:26" x14ac:dyDescent="0.25">
      <c r="A10" s="46">
        <v>82</v>
      </c>
      <c r="B10" s="14" t="s">
        <v>156</v>
      </c>
      <c r="C10" s="14" t="s">
        <v>157</v>
      </c>
      <c r="D10" s="14" t="s">
        <v>143</v>
      </c>
      <c r="E10" s="14" t="s">
        <v>158</v>
      </c>
      <c r="F10" s="14" t="s">
        <v>133</v>
      </c>
      <c r="G10" s="15">
        <v>95.97</v>
      </c>
      <c r="H10" s="16">
        <v>0</v>
      </c>
      <c r="I10" s="48">
        <f t="shared" si="0"/>
        <v>95.97</v>
      </c>
      <c r="J10" s="46">
        <f t="shared" si="1"/>
        <v>82</v>
      </c>
      <c r="K10" s="15">
        <v>90.661000000000001</v>
      </c>
      <c r="L10" s="16">
        <v>0</v>
      </c>
      <c r="M10" s="49">
        <f t="shared" si="2"/>
        <v>90.661000000000001</v>
      </c>
      <c r="N10" s="15">
        <v>50.027999999999999</v>
      </c>
      <c r="O10" s="16">
        <v>4</v>
      </c>
      <c r="P10" s="50">
        <f t="shared" si="3"/>
        <v>54.027999999999999</v>
      </c>
      <c r="Q10" s="46">
        <f t="shared" si="4"/>
        <v>82</v>
      </c>
      <c r="R10" s="65">
        <f t="shared" si="5"/>
        <v>186.631</v>
      </c>
      <c r="S10" s="66">
        <f t="shared" si="6"/>
        <v>54.027999999999999</v>
      </c>
      <c r="T10" s="22">
        <v>22.1</v>
      </c>
      <c r="U10" s="46">
        <f t="shared" si="7"/>
        <v>82</v>
      </c>
      <c r="V10" s="68">
        <f t="shared" si="8"/>
        <v>240.65899999999999</v>
      </c>
      <c r="W10" s="68">
        <f t="shared" si="9"/>
        <v>1.1050000000000002</v>
      </c>
      <c r="X10" s="68">
        <v>0</v>
      </c>
      <c r="Y10" s="68">
        <f t="shared" si="10"/>
        <v>239.554</v>
      </c>
      <c r="Z10" s="82">
        <v>8</v>
      </c>
    </row>
    <row r="11" spans="1:26" x14ac:dyDescent="0.25">
      <c r="A11" s="46">
        <v>54</v>
      </c>
      <c r="B11" s="14" t="s">
        <v>159</v>
      </c>
      <c r="C11" s="14" t="s">
        <v>160</v>
      </c>
      <c r="D11" s="14" t="s">
        <v>139</v>
      </c>
      <c r="E11" s="14" t="s">
        <v>161</v>
      </c>
      <c r="F11" s="14" t="s">
        <v>133</v>
      </c>
      <c r="G11" s="15">
        <v>102.34</v>
      </c>
      <c r="H11" s="16">
        <v>0</v>
      </c>
      <c r="I11" s="17">
        <f t="shared" si="0"/>
        <v>102.34</v>
      </c>
      <c r="J11" s="46">
        <f t="shared" si="1"/>
        <v>54</v>
      </c>
      <c r="K11" s="15">
        <v>89.97</v>
      </c>
      <c r="L11" s="16">
        <v>0</v>
      </c>
      <c r="M11" s="18">
        <f t="shared" si="2"/>
        <v>89.97</v>
      </c>
      <c r="N11" s="30">
        <v>53.704000000000001</v>
      </c>
      <c r="O11" s="16">
        <v>0</v>
      </c>
      <c r="P11" s="19">
        <f t="shared" si="3"/>
        <v>53.704000000000001</v>
      </c>
      <c r="Q11" s="46">
        <f t="shared" si="4"/>
        <v>54</v>
      </c>
      <c r="R11" s="20">
        <f t="shared" si="5"/>
        <v>192.31</v>
      </c>
      <c r="S11" s="26">
        <f t="shared" si="6"/>
        <v>53.704000000000001</v>
      </c>
      <c r="T11" s="22">
        <v>54.44</v>
      </c>
      <c r="U11" s="46">
        <f t="shared" si="7"/>
        <v>54</v>
      </c>
      <c r="V11" s="23">
        <f t="shared" si="8"/>
        <v>246.01400000000001</v>
      </c>
      <c r="W11" s="23">
        <f t="shared" si="9"/>
        <v>2.722</v>
      </c>
      <c r="X11" s="23">
        <v>-2</v>
      </c>
      <c r="Y11" s="23">
        <f t="shared" si="10"/>
        <v>241.292</v>
      </c>
      <c r="Z11" s="82">
        <v>9</v>
      </c>
    </row>
    <row r="12" spans="1:26" x14ac:dyDescent="0.25">
      <c r="A12" s="46">
        <v>72</v>
      </c>
      <c r="B12" s="14" t="s">
        <v>162</v>
      </c>
      <c r="C12" s="14" t="s">
        <v>130</v>
      </c>
      <c r="D12" s="14" t="s">
        <v>143</v>
      </c>
      <c r="E12" s="14" t="s">
        <v>163</v>
      </c>
      <c r="F12" s="14" t="s">
        <v>133</v>
      </c>
      <c r="G12" s="15">
        <v>98.04</v>
      </c>
      <c r="H12" s="16">
        <v>0</v>
      </c>
      <c r="I12" s="17">
        <f t="shared" si="0"/>
        <v>98.04</v>
      </c>
      <c r="J12" s="46">
        <f t="shared" si="1"/>
        <v>72</v>
      </c>
      <c r="K12" s="15">
        <v>91.031999999999996</v>
      </c>
      <c r="L12" s="16">
        <v>0</v>
      </c>
      <c r="M12" s="18">
        <f t="shared" si="2"/>
        <v>91.031999999999996</v>
      </c>
      <c r="N12" s="15">
        <v>47.05</v>
      </c>
      <c r="O12" s="16">
        <v>8</v>
      </c>
      <c r="P12" s="19">
        <f t="shared" si="3"/>
        <v>55.05</v>
      </c>
      <c r="Q12" s="46">
        <f t="shared" si="4"/>
        <v>72</v>
      </c>
      <c r="R12" s="20">
        <f t="shared" si="5"/>
        <v>189.072</v>
      </c>
      <c r="S12" s="26">
        <f t="shared" si="6"/>
        <v>55.05</v>
      </c>
      <c r="T12" s="22">
        <v>50.41</v>
      </c>
      <c r="U12" s="46">
        <f t="shared" si="7"/>
        <v>72</v>
      </c>
      <c r="V12" s="23">
        <f t="shared" si="8"/>
        <v>244.12200000000001</v>
      </c>
      <c r="W12" s="23">
        <f t="shared" si="9"/>
        <v>2.5205000000000002</v>
      </c>
      <c r="X12" s="23">
        <v>0</v>
      </c>
      <c r="Y12" s="23">
        <f t="shared" si="10"/>
        <v>241.60150000000002</v>
      </c>
      <c r="Z12" s="82">
        <v>10</v>
      </c>
    </row>
    <row r="13" spans="1:26" s="54" customFormat="1" x14ac:dyDescent="0.25">
      <c r="A13" s="46">
        <v>38</v>
      </c>
      <c r="B13" s="14" t="s">
        <v>164</v>
      </c>
      <c r="C13" s="14" t="s">
        <v>165</v>
      </c>
      <c r="D13" s="14" t="s">
        <v>166</v>
      </c>
      <c r="E13" s="14" t="s">
        <v>167</v>
      </c>
      <c r="F13" s="14" t="s">
        <v>133</v>
      </c>
      <c r="G13" s="15">
        <v>98.9</v>
      </c>
      <c r="H13" s="16">
        <v>0</v>
      </c>
      <c r="I13" s="17">
        <f t="shared" si="0"/>
        <v>98.9</v>
      </c>
      <c r="J13" s="46">
        <f t="shared" si="1"/>
        <v>38</v>
      </c>
      <c r="K13" s="15">
        <v>88.108999999999995</v>
      </c>
      <c r="L13" s="16">
        <v>0</v>
      </c>
      <c r="M13" s="18">
        <f t="shared" si="2"/>
        <v>88.108999999999995</v>
      </c>
      <c r="N13" s="30">
        <v>52.19</v>
      </c>
      <c r="O13" s="16">
        <v>6</v>
      </c>
      <c r="P13" s="19">
        <f t="shared" si="3"/>
        <v>58.19</v>
      </c>
      <c r="Q13" s="46">
        <f t="shared" si="4"/>
        <v>38</v>
      </c>
      <c r="R13" s="20">
        <f t="shared" si="5"/>
        <v>187.00900000000001</v>
      </c>
      <c r="S13" s="26">
        <f t="shared" si="6"/>
        <v>58.19</v>
      </c>
      <c r="T13" s="22">
        <v>55.85</v>
      </c>
      <c r="U13" s="46">
        <f t="shared" si="7"/>
        <v>38</v>
      </c>
      <c r="V13" s="23">
        <f t="shared" si="8"/>
        <v>245.19900000000001</v>
      </c>
      <c r="W13" s="23">
        <f t="shared" si="9"/>
        <v>2.7925000000000004</v>
      </c>
      <c r="X13" s="23">
        <v>0</v>
      </c>
      <c r="Y13" s="23">
        <f t="shared" si="10"/>
        <v>242.40650000000002</v>
      </c>
      <c r="Z13" s="82">
        <v>12</v>
      </c>
    </row>
    <row r="14" spans="1:26" x14ac:dyDescent="0.25">
      <c r="A14" s="46">
        <v>67</v>
      </c>
      <c r="B14" s="14" t="s">
        <v>168</v>
      </c>
      <c r="C14" s="14" t="s">
        <v>169</v>
      </c>
      <c r="D14" s="14" t="s">
        <v>170</v>
      </c>
      <c r="E14" s="14" t="s">
        <v>171</v>
      </c>
      <c r="F14" s="14" t="s">
        <v>133</v>
      </c>
      <c r="G14" s="15">
        <v>104.41</v>
      </c>
      <c r="H14" s="16">
        <v>0</v>
      </c>
      <c r="I14" s="17">
        <f t="shared" si="0"/>
        <v>104.41</v>
      </c>
      <c r="J14" s="46">
        <f t="shared" si="1"/>
        <v>67</v>
      </c>
      <c r="K14" s="15">
        <v>93.286000000000001</v>
      </c>
      <c r="L14" s="16">
        <v>0</v>
      </c>
      <c r="M14" s="18">
        <f t="shared" si="2"/>
        <v>93.286000000000001</v>
      </c>
      <c r="N14" s="30">
        <v>49.485999999999997</v>
      </c>
      <c r="O14" s="16">
        <v>0</v>
      </c>
      <c r="P14" s="19">
        <f t="shared" si="3"/>
        <v>49.485999999999997</v>
      </c>
      <c r="Q14" s="46">
        <f t="shared" si="4"/>
        <v>67</v>
      </c>
      <c r="R14" s="20">
        <f t="shared" si="5"/>
        <v>197.696</v>
      </c>
      <c r="S14" s="26">
        <f t="shared" si="6"/>
        <v>49.485999999999997</v>
      </c>
      <c r="T14" s="22">
        <v>49.16</v>
      </c>
      <c r="U14" s="46">
        <f t="shared" si="7"/>
        <v>67</v>
      </c>
      <c r="V14" s="23">
        <f t="shared" si="8"/>
        <v>247.18199999999999</v>
      </c>
      <c r="W14" s="23">
        <f t="shared" si="9"/>
        <v>2.4580000000000002</v>
      </c>
      <c r="X14" s="23">
        <v>-2</v>
      </c>
      <c r="Y14" s="23">
        <f t="shared" si="10"/>
        <v>242.72399999999999</v>
      </c>
      <c r="Z14" s="82">
        <v>13</v>
      </c>
    </row>
    <row r="15" spans="1:26" x14ac:dyDescent="0.25">
      <c r="A15" s="46">
        <v>42</v>
      </c>
      <c r="B15" s="14" t="s">
        <v>172</v>
      </c>
      <c r="C15" s="14" t="s">
        <v>173</v>
      </c>
      <c r="D15" s="14" t="s">
        <v>174</v>
      </c>
      <c r="E15" s="14" t="s">
        <v>175</v>
      </c>
      <c r="F15" s="14" t="s">
        <v>133</v>
      </c>
      <c r="G15" s="15">
        <v>98.28</v>
      </c>
      <c r="H15" s="16">
        <v>0</v>
      </c>
      <c r="I15" s="17">
        <f t="shared" si="0"/>
        <v>98.28</v>
      </c>
      <c r="J15" s="46">
        <f t="shared" si="1"/>
        <v>42</v>
      </c>
      <c r="K15" s="15">
        <v>83.953999999999994</v>
      </c>
      <c r="L15" s="16">
        <v>4</v>
      </c>
      <c r="M15" s="18">
        <f t="shared" si="2"/>
        <v>87.953999999999994</v>
      </c>
      <c r="N15" s="30">
        <v>51.048000000000002</v>
      </c>
      <c r="O15" s="16">
        <v>10</v>
      </c>
      <c r="P15" s="19">
        <f t="shared" si="3"/>
        <v>61.048000000000002</v>
      </c>
      <c r="Q15" s="46">
        <f t="shared" si="4"/>
        <v>42</v>
      </c>
      <c r="R15" s="20">
        <f t="shared" si="5"/>
        <v>186.23399999999998</v>
      </c>
      <c r="S15" s="26">
        <f t="shared" si="6"/>
        <v>61.048000000000002</v>
      </c>
      <c r="T15" s="22">
        <v>90.62</v>
      </c>
      <c r="U15" s="46">
        <f t="shared" si="7"/>
        <v>42</v>
      </c>
      <c r="V15" s="23">
        <f t="shared" si="8"/>
        <v>247.28199999999998</v>
      </c>
      <c r="W15" s="23">
        <f t="shared" si="9"/>
        <v>4.5310000000000006</v>
      </c>
      <c r="X15" s="23">
        <v>0</v>
      </c>
      <c r="Y15" s="23">
        <f t="shared" si="10"/>
        <v>242.75099999999998</v>
      </c>
      <c r="Z15" s="82">
        <v>14</v>
      </c>
    </row>
    <row r="16" spans="1:26" x14ac:dyDescent="0.25">
      <c r="A16" s="46">
        <v>108</v>
      </c>
      <c r="B16" s="14" t="s">
        <v>176</v>
      </c>
      <c r="C16" s="14" t="s">
        <v>177</v>
      </c>
      <c r="D16" s="14" t="s">
        <v>178</v>
      </c>
      <c r="E16" s="14" t="s">
        <v>179</v>
      </c>
      <c r="F16" s="14" t="s">
        <v>133</v>
      </c>
      <c r="G16" s="15">
        <v>99.59</v>
      </c>
      <c r="H16" s="16">
        <v>0</v>
      </c>
      <c r="I16" s="48">
        <f t="shared" si="0"/>
        <v>99.59</v>
      </c>
      <c r="J16" s="46">
        <f t="shared" si="1"/>
        <v>108</v>
      </c>
      <c r="K16" s="15">
        <v>91.433000000000007</v>
      </c>
      <c r="L16" s="16">
        <v>6</v>
      </c>
      <c r="M16" s="49">
        <f t="shared" si="2"/>
        <v>97.433000000000007</v>
      </c>
      <c r="N16" s="15">
        <v>45.54</v>
      </c>
      <c r="O16" s="16">
        <v>4</v>
      </c>
      <c r="P16" s="50">
        <v>49.54</v>
      </c>
      <c r="Q16" s="46">
        <f t="shared" si="4"/>
        <v>108</v>
      </c>
      <c r="R16" s="65">
        <f t="shared" si="5"/>
        <v>197.02300000000002</v>
      </c>
      <c r="S16" s="66">
        <f t="shared" si="6"/>
        <v>49.54</v>
      </c>
      <c r="T16" s="85">
        <v>32.72</v>
      </c>
      <c r="U16" s="46">
        <f t="shared" si="7"/>
        <v>108</v>
      </c>
      <c r="V16" s="68">
        <f t="shared" si="8"/>
        <v>246.56300000000002</v>
      </c>
      <c r="W16" s="68">
        <f t="shared" si="9"/>
        <v>1.6360000000000001</v>
      </c>
      <c r="X16" s="68">
        <v>0</v>
      </c>
      <c r="Y16" s="68">
        <f t="shared" si="10"/>
        <v>244.92700000000002</v>
      </c>
      <c r="Z16" s="82">
        <v>15</v>
      </c>
    </row>
    <row r="17" spans="1:26" x14ac:dyDescent="0.25">
      <c r="A17" s="46">
        <v>20</v>
      </c>
      <c r="B17" s="14" t="s">
        <v>180</v>
      </c>
      <c r="C17" s="14" t="s">
        <v>181</v>
      </c>
      <c r="D17" s="14" t="s">
        <v>182</v>
      </c>
      <c r="E17" s="14" t="s">
        <v>183</v>
      </c>
      <c r="F17" s="14" t="s">
        <v>133</v>
      </c>
      <c r="G17" s="15">
        <v>103.66</v>
      </c>
      <c r="H17" s="16">
        <v>0</v>
      </c>
      <c r="I17" s="17">
        <f t="shared" si="0"/>
        <v>103.66</v>
      </c>
      <c r="J17" s="46">
        <f t="shared" si="1"/>
        <v>20</v>
      </c>
      <c r="K17" s="15">
        <v>88.79</v>
      </c>
      <c r="L17" s="16">
        <v>0</v>
      </c>
      <c r="M17" s="18">
        <f t="shared" si="2"/>
        <v>88.79</v>
      </c>
      <c r="N17" s="15">
        <v>49.66</v>
      </c>
      <c r="O17" s="16">
        <v>8</v>
      </c>
      <c r="P17" s="19">
        <f t="shared" ref="P17:P40" si="11">N17+O17</f>
        <v>57.66</v>
      </c>
      <c r="Q17" s="46">
        <f t="shared" si="4"/>
        <v>20</v>
      </c>
      <c r="R17" s="20">
        <f t="shared" si="5"/>
        <v>192.45</v>
      </c>
      <c r="S17" s="26">
        <f t="shared" si="6"/>
        <v>57.66</v>
      </c>
      <c r="T17" s="22">
        <v>64.430000000000007</v>
      </c>
      <c r="U17" s="46">
        <f t="shared" si="7"/>
        <v>20</v>
      </c>
      <c r="V17" s="23">
        <f t="shared" si="8"/>
        <v>250.10999999999999</v>
      </c>
      <c r="W17" s="23">
        <f t="shared" si="9"/>
        <v>3.2215000000000007</v>
      </c>
      <c r="X17" s="23">
        <v>0</v>
      </c>
      <c r="Y17" s="23">
        <f t="shared" si="10"/>
        <v>246.88849999999999</v>
      </c>
      <c r="Z17" s="82">
        <v>16</v>
      </c>
    </row>
    <row r="18" spans="1:26" x14ac:dyDescent="0.25">
      <c r="A18" s="46">
        <v>79</v>
      </c>
      <c r="B18" s="14" t="s">
        <v>184</v>
      </c>
      <c r="C18" s="14" t="s">
        <v>185</v>
      </c>
      <c r="D18" s="14" t="s">
        <v>139</v>
      </c>
      <c r="E18" s="14" t="s">
        <v>186</v>
      </c>
      <c r="F18" s="14" t="s">
        <v>133</v>
      </c>
      <c r="G18" s="15">
        <v>101.78</v>
      </c>
      <c r="H18" s="16">
        <v>0</v>
      </c>
      <c r="I18" s="48">
        <f t="shared" si="0"/>
        <v>101.78</v>
      </c>
      <c r="J18" s="46">
        <f t="shared" si="1"/>
        <v>79</v>
      </c>
      <c r="K18" s="15">
        <v>91.131</v>
      </c>
      <c r="L18" s="16">
        <v>0</v>
      </c>
      <c r="M18" s="49">
        <f t="shared" si="2"/>
        <v>91.131</v>
      </c>
      <c r="N18" s="15">
        <v>52.350999999999999</v>
      </c>
      <c r="O18" s="16">
        <v>4</v>
      </c>
      <c r="P18" s="50">
        <f t="shared" si="11"/>
        <v>56.350999999999999</v>
      </c>
      <c r="Q18" s="46">
        <f t="shared" si="4"/>
        <v>79</v>
      </c>
      <c r="R18" s="65">
        <f t="shared" si="5"/>
        <v>192.911</v>
      </c>
      <c r="S18" s="66">
        <f t="shared" si="6"/>
        <v>56.350999999999999</v>
      </c>
      <c r="T18" s="85">
        <v>43.15</v>
      </c>
      <c r="U18" s="46">
        <f t="shared" si="7"/>
        <v>79</v>
      </c>
      <c r="V18" s="68">
        <f t="shared" si="8"/>
        <v>249.262</v>
      </c>
      <c r="W18" s="68">
        <f t="shared" si="9"/>
        <v>2.1575000000000002</v>
      </c>
      <c r="X18" s="68">
        <v>0</v>
      </c>
      <c r="Y18" s="68">
        <f t="shared" si="10"/>
        <v>247.1045</v>
      </c>
      <c r="Z18" s="82">
        <v>17</v>
      </c>
    </row>
    <row r="19" spans="1:26" x14ac:dyDescent="0.25">
      <c r="A19" s="46">
        <v>31</v>
      </c>
      <c r="B19" s="14" t="s">
        <v>187</v>
      </c>
      <c r="C19" s="14" t="s">
        <v>188</v>
      </c>
      <c r="D19" s="14" t="s">
        <v>143</v>
      </c>
      <c r="E19" s="14" t="s">
        <v>189</v>
      </c>
      <c r="F19" s="14" t="s">
        <v>133</v>
      </c>
      <c r="G19" s="15">
        <v>101.84</v>
      </c>
      <c r="H19" s="16">
        <v>0</v>
      </c>
      <c r="I19" s="17">
        <f t="shared" si="0"/>
        <v>101.84</v>
      </c>
      <c r="J19" s="46">
        <f t="shared" si="1"/>
        <v>31</v>
      </c>
      <c r="K19" s="15">
        <v>90.445999999999998</v>
      </c>
      <c r="L19" s="16">
        <v>0</v>
      </c>
      <c r="M19" s="18">
        <f t="shared" si="2"/>
        <v>90.445999999999998</v>
      </c>
      <c r="N19" s="15">
        <v>54.902000000000001</v>
      </c>
      <c r="O19" s="16">
        <v>2</v>
      </c>
      <c r="P19" s="19">
        <f t="shared" si="11"/>
        <v>56.902000000000001</v>
      </c>
      <c r="Q19" s="46">
        <f t="shared" si="4"/>
        <v>31</v>
      </c>
      <c r="R19" s="20">
        <f t="shared" si="5"/>
        <v>192.286</v>
      </c>
      <c r="S19" s="26">
        <f t="shared" si="6"/>
        <v>56.902000000000001</v>
      </c>
      <c r="T19" s="22">
        <v>38.9</v>
      </c>
      <c r="U19" s="46">
        <f t="shared" si="7"/>
        <v>31</v>
      </c>
      <c r="V19" s="23">
        <f t="shared" si="8"/>
        <v>249.18799999999999</v>
      </c>
      <c r="W19" s="23">
        <f t="shared" si="9"/>
        <v>1.9450000000000001</v>
      </c>
      <c r="X19" s="23">
        <v>0</v>
      </c>
      <c r="Y19" s="23">
        <f t="shared" si="10"/>
        <v>247.24299999999999</v>
      </c>
      <c r="Z19" s="82">
        <v>18</v>
      </c>
    </row>
    <row r="20" spans="1:26" x14ac:dyDescent="0.25">
      <c r="A20" s="46">
        <v>57</v>
      </c>
      <c r="B20" s="14" t="s">
        <v>190</v>
      </c>
      <c r="C20" s="14" t="s">
        <v>79</v>
      </c>
      <c r="D20" s="14" t="s">
        <v>191</v>
      </c>
      <c r="E20" s="14" t="s">
        <v>192</v>
      </c>
      <c r="F20" s="14" t="s">
        <v>133</v>
      </c>
      <c r="G20" s="15">
        <v>101.84</v>
      </c>
      <c r="H20" s="16">
        <v>0</v>
      </c>
      <c r="I20" s="17">
        <f t="shared" si="0"/>
        <v>101.84</v>
      </c>
      <c r="J20" s="46">
        <f t="shared" si="1"/>
        <v>57</v>
      </c>
      <c r="K20" s="15">
        <v>90.32</v>
      </c>
      <c r="L20" s="16">
        <v>0</v>
      </c>
      <c r="M20" s="18">
        <f t="shared" si="2"/>
        <v>90.32</v>
      </c>
      <c r="N20" s="15">
        <v>51.703000000000003</v>
      </c>
      <c r="O20" s="16">
        <v>6</v>
      </c>
      <c r="P20" s="19">
        <f t="shared" si="11"/>
        <v>57.703000000000003</v>
      </c>
      <c r="Q20" s="46">
        <f t="shared" si="4"/>
        <v>57</v>
      </c>
      <c r="R20" s="20">
        <f t="shared" si="5"/>
        <v>192.16</v>
      </c>
      <c r="S20" s="26">
        <f t="shared" si="6"/>
        <v>57.703000000000003</v>
      </c>
      <c r="T20" s="22">
        <v>47.82</v>
      </c>
      <c r="U20" s="46">
        <f t="shared" si="7"/>
        <v>57</v>
      </c>
      <c r="V20" s="23">
        <f t="shared" si="8"/>
        <v>249.863</v>
      </c>
      <c r="W20" s="23">
        <f t="shared" si="9"/>
        <v>2.391</v>
      </c>
      <c r="X20" s="23">
        <v>0</v>
      </c>
      <c r="Y20" s="23">
        <f t="shared" si="10"/>
        <v>247.47200000000001</v>
      </c>
      <c r="Z20" s="82">
        <v>19</v>
      </c>
    </row>
    <row r="21" spans="1:26" x14ac:dyDescent="0.25">
      <c r="A21" s="46">
        <v>39</v>
      </c>
      <c r="B21" s="14" t="s">
        <v>193</v>
      </c>
      <c r="C21" s="14" t="s">
        <v>194</v>
      </c>
      <c r="D21" s="14" t="s">
        <v>182</v>
      </c>
      <c r="E21" s="14" t="s">
        <v>195</v>
      </c>
      <c r="F21" s="14" t="s">
        <v>133</v>
      </c>
      <c r="G21" s="15">
        <v>103.04</v>
      </c>
      <c r="H21" s="16">
        <v>0</v>
      </c>
      <c r="I21" s="17">
        <f t="shared" si="0"/>
        <v>103.04</v>
      </c>
      <c r="J21" s="46">
        <f t="shared" si="1"/>
        <v>39</v>
      </c>
      <c r="K21" s="15">
        <v>90.275999999999996</v>
      </c>
      <c r="L21" s="16">
        <v>0</v>
      </c>
      <c r="M21" s="18">
        <f t="shared" si="2"/>
        <v>90.275999999999996</v>
      </c>
      <c r="N21" s="30">
        <v>53.59</v>
      </c>
      <c r="O21" s="16">
        <v>4</v>
      </c>
      <c r="P21" s="19">
        <f t="shared" si="11"/>
        <v>57.59</v>
      </c>
      <c r="Q21" s="46">
        <f t="shared" si="4"/>
        <v>39</v>
      </c>
      <c r="R21" s="20">
        <f t="shared" si="5"/>
        <v>193.316</v>
      </c>
      <c r="S21" s="26">
        <f t="shared" si="6"/>
        <v>57.59</v>
      </c>
      <c r="T21" s="22">
        <v>49.16</v>
      </c>
      <c r="U21" s="46">
        <f t="shared" si="7"/>
        <v>39</v>
      </c>
      <c r="V21" s="23">
        <f t="shared" si="8"/>
        <v>250.90600000000001</v>
      </c>
      <c r="W21" s="23">
        <f t="shared" si="9"/>
        <v>2.4580000000000002</v>
      </c>
      <c r="X21" s="23">
        <v>0</v>
      </c>
      <c r="Y21" s="23">
        <f t="shared" si="10"/>
        <v>248.44800000000001</v>
      </c>
      <c r="Z21" s="82">
        <v>20</v>
      </c>
    </row>
    <row r="22" spans="1:26" x14ac:dyDescent="0.25">
      <c r="A22" s="46">
        <v>77</v>
      </c>
      <c r="B22" s="14" t="s">
        <v>196</v>
      </c>
      <c r="C22" s="14" t="s">
        <v>197</v>
      </c>
      <c r="D22" s="14" t="s">
        <v>143</v>
      </c>
      <c r="E22" s="14" t="s">
        <v>198</v>
      </c>
      <c r="F22" s="14" t="s">
        <v>133</v>
      </c>
      <c r="G22" s="15">
        <v>104.03</v>
      </c>
      <c r="H22" s="16">
        <v>0</v>
      </c>
      <c r="I22" s="48">
        <f t="shared" si="0"/>
        <v>104.03</v>
      </c>
      <c r="J22" s="46">
        <f t="shared" si="1"/>
        <v>77</v>
      </c>
      <c r="K22" s="15">
        <v>88.468999999999994</v>
      </c>
      <c r="L22" s="16">
        <v>0</v>
      </c>
      <c r="M22" s="49">
        <f t="shared" si="2"/>
        <v>88.468999999999994</v>
      </c>
      <c r="N22" s="15">
        <v>52.51</v>
      </c>
      <c r="O22" s="16">
        <v>6</v>
      </c>
      <c r="P22" s="50">
        <f t="shared" si="11"/>
        <v>58.51</v>
      </c>
      <c r="Q22" s="46">
        <f t="shared" si="4"/>
        <v>77</v>
      </c>
      <c r="R22" s="65">
        <f t="shared" si="5"/>
        <v>192.499</v>
      </c>
      <c r="S22" s="66">
        <f t="shared" si="6"/>
        <v>58.51</v>
      </c>
      <c r="T22" s="22">
        <v>30.6</v>
      </c>
      <c r="U22" s="46">
        <f t="shared" si="7"/>
        <v>77</v>
      </c>
      <c r="V22" s="68">
        <f t="shared" si="8"/>
        <v>251.00899999999999</v>
      </c>
      <c r="W22" s="68">
        <f t="shared" si="9"/>
        <v>1.5300000000000002</v>
      </c>
      <c r="X22" s="68">
        <v>0</v>
      </c>
      <c r="Y22" s="68">
        <f t="shared" si="10"/>
        <v>249.47899999999998</v>
      </c>
      <c r="Z22" s="82">
        <v>21</v>
      </c>
    </row>
    <row r="23" spans="1:26" x14ac:dyDescent="0.25">
      <c r="A23" s="46">
        <v>46</v>
      </c>
      <c r="B23" s="14" t="s">
        <v>199</v>
      </c>
      <c r="C23" s="14" t="s">
        <v>200</v>
      </c>
      <c r="D23" s="14" t="s">
        <v>143</v>
      </c>
      <c r="E23" s="14" t="s">
        <v>201</v>
      </c>
      <c r="F23" s="14" t="s">
        <v>133</v>
      </c>
      <c r="G23" s="15">
        <v>98.94</v>
      </c>
      <c r="H23" s="16">
        <v>0</v>
      </c>
      <c r="I23" s="17">
        <f t="shared" si="0"/>
        <v>98.94</v>
      </c>
      <c r="J23" s="46">
        <f t="shared" si="1"/>
        <v>46</v>
      </c>
      <c r="K23" s="15">
        <v>90.84</v>
      </c>
      <c r="L23" s="16">
        <v>0</v>
      </c>
      <c r="M23" s="18">
        <f t="shared" si="2"/>
        <v>90.84</v>
      </c>
      <c r="N23" s="15">
        <v>50.2</v>
      </c>
      <c r="O23" s="16">
        <v>12</v>
      </c>
      <c r="P23" s="19">
        <f t="shared" si="11"/>
        <v>62.2</v>
      </c>
      <c r="Q23" s="46">
        <f t="shared" si="4"/>
        <v>46</v>
      </c>
      <c r="R23" s="20">
        <f t="shared" si="5"/>
        <v>189.78</v>
      </c>
      <c r="S23" s="26">
        <f t="shared" si="6"/>
        <v>62.2</v>
      </c>
      <c r="T23" s="22">
        <v>40.97</v>
      </c>
      <c r="U23" s="46">
        <f t="shared" si="7"/>
        <v>46</v>
      </c>
      <c r="V23" s="23">
        <f t="shared" si="8"/>
        <v>251.98000000000002</v>
      </c>
      <c r="W23" s="23">
        <f t="shared" si="9"/>
        <v>2.0485000000000002</v>
      </c>
      <c r="X23" s="23">
        <v>0</v>
      </c>
      <c r="Y23" s="23">
        <f t="shared" si="10"/>
        <v>249.93150000000003</v>
      </c>
      <c r="Z23" s="82">
        <v>22</v>
      </c>
    </row>
    <row r="24" spans="1:26" x14ac:dyDescent="0.25">
      <c r="A24" s="46">
        <v>21</v>
      </c>
      <c r="B24" s="14" t="s">
        <v>202</v>
      </c>
      <c r="C24" s="14" t="s">
        <v>203</v>
      </c>
      <c r="D24" s="14" t="s">
        <v>204</v>
      </c>
      <c r="E24" s="14" t="s">
        <v>205</v>
      </c>
      <c r="F24" s="14" t="s">
        <v>133</v>
      </c>
      <c r="G24" s="15">
        <v>106.87</v>
      </c>
      <c r="H24" s="16">
        <v>0</v>
      </c>
      <c r="I24" s="17">
        <f t="shared" si="0"/>
        <v>106.87</v>
      </c>
      <c r="J24" s="46">
        <f t="shared" si="1"/>
        <v>21</v>
      </c>
      <c r="K24" s="15">
        <v>90.052000000000007</v>
      </c>
      <c r="L24" s="16">
        <v>0</v>
      </c>
      <c r="M24" s="18">
        <f t="shared" si="2"/>
        <v>90.052000000000007</v>
      </c>
      <c r="N24" s="15">
        <v>53.582999999999998</v>
      </c>
      <c r="O24" s="16">
        <v>4</v>
      </c>
      <c r="P24" s="19">
        <f t="shared" si="11"/>
        <v>57.582999999999998</v>
      </c>
      <c r="Q24" s="46">
        <f t="shared" si="4"/>
        <v>21</v>
      </c>
      <c r="R24" s="20">
        <f t="shared" si="5"/>
        <v>196.92200000000003</v>
      </c>
      <c r="S24" s="26">
        <f t="shared" si="6"/>
        <v>57.582999999999998</v>
      </c>
      <c r="T24" s="22">
        <v>35.630000000000003</v>
      </c>
      <c r="U24" s="46">
        <f t="shared" si="7"/>
        <v>21</v>
      </c>
      <c r="V24" s="23">
        <f t="shared" si="8"/>
        <v>254.50500000000002</v>
      </c>
      <c r="W24" s="23">
        <f t="shared" si="9"/>
        <v>1.7815000000000003</v>
      </c>
      <c r="X24" s="23">
        <v>0</v>
      </c>
      <c r="Y24" s="23">
        <f t="shared" si="10"/>
        <v>252.72350000000003</v>
      </c>
      <c r="Z24" s="82">
        <v>24</v>
      </c>
    </row>
    <row r="25" spans="1:26" x14ac:dyDescent="0.25">
      <c r="A25" s="46">
        <v>35</v>
      </c>
      <c r="B25" s="14" t="s">
        <v>206</v>
      </c>
      <c r="C25" s="14" t="s">
        <v>207</v>
      </c>
      <c r="D25" s="14" t="s">
        <v>143</v>
      </c>
      <c r="E25" s="14" t="s">
        <v>208</v>
      </c>
      <c r="F25" s="14" t="s">
        <v>133</v>
      </c>
      <c r="G25" s="15">
        <v>107.72</v>
      </c>
      <c r="H25" s="16">
        <v>0</v>
      </c>
      <c r="I25" s="17">
        <f t="shared" si="0"/>
        <v>107.72</v>
      </c>
      <c r="J25" s="46">
        <f t="shared" si="1"/>
        <v>35</v>
      </c>
      <c r="K25" s="15">
        <v>91.978999999999999</v>
      </c>
      <c r="L25" s="16">
        <v>0</v>
      </c>
      <c r="M25" s="18">
        <f t="shared" si="2"/>
        <v>91.978999999999999</v>
      </c>
      <c r="N25" s="15">
        <v>49.38</v>
      </c>
      <c r="O25" s="16">
        <v>8</v>
      </c>
      <c r="P25" s="19">
        <f t="shared" si="11"/>
        <v>57.38</v>
      </c>
      <c r="Q25" s="46">
        <f t="shared" si="4"/>
        <v>35</v>
      </c>
      <c r="R25" s="20">
        <f t="shared" si="5"/>
        <v>199.69900000000001</v>
      </c>
      <c r="S25" s="26">
        <f t="shared" si="6"/>
        <v>57.38</v>
      </c>
      <c r="T25" s="22">
        <v>36.369999999999997</v>
      </c>
      <c r="U25" s="46">
        <f t="shared" si="7"/>
        <v>35</v>
      </c>
      <c r="V25" s="23">
        <f t="shared" si="8"/>
        <v>257.07900000000001</v>
      </c>
      <c r="W25" s="23">
        <f t="shared" si="9"/>
        <v>1.8185</v>
      </c>
      <c r="X25" s="23">
        <v>0</v>
      </c>
      <c r="Y25" s="23">
        <f t="shared" si="10"/>
        <v>255.26050000000001</v>
      </c>
      <c r="Z25" s="82">
        <v>25</v>
      </c>
    </row>
    <row r="26" spans="1:26" x14ac:dyDescent="0.25">
      <c r="A26" s="46">
        <v>59</v>
      </c>
      <c r="B26" s="14" t="s">
        <v>209</v>
      </c>
      <c r="C26" s="14" t="s">
        <v>181</v>
      </c>
      <c r="D26" s="14" t="s">
        <v>210</v>
      </c>
      <c r="E26" s="14" t="s">
        <v>211</v>
      </c>
      <c r="F26" s="14" t="s">
        <v>133</v>
      </c>
      <c r="G26" s="15">
        <v>102.65</v>
      </c>
      <c r="H26" s="16">
        <v>0</v>
      </c>
      <c r="I26" s="17">
        <f t="shared" si="0"/>
        <v>102.65</v>
      </c>
      <c r="J26" s="46">
        <f t="shared" si="1"/>
        <v>59</v>
      </c>
      <c r="K26" s="15">
        <v>89.653999999999996</v>
      </c>
      <c r="L26" s="16">
        <v>0</v>
      </c>
      <c r="M26" s="18">
        <f t="shared" si="2"/>
        <v>89.653999999999996</v>
      </c>
      <c r="N26" s="30">
        <v>50.45</v>
      </c>
      <c r="O26" s="16">
        <v>16</v>
      </c>
      <c r="P26" s="19">
        <f t="shared" si="11"/>
        <v>66.45</v>
      </c>
      <c r="Q26" s="46">
        <f t="shared" si="4"/>
        <v>59</v>
      </c>
      <c r="R26" s="20">
        <f t="shared" si="5"/>
        <v>192.304</v>
      </c>
      <c r="S26" s="26">
        <f t="shared" si="6"/>
        <v>66.45</v>
      </c>
      <c r="T26" s="22">
        <v>19.690000000000001</v>
      </c>
      <c r="U26" s="46">
        <f t="shared" si="7"/>
        <v>59</v>
      </c>
      <c r="V26" s="23">
        <f t="shared" si="8"/>
        <v>258.75400000000002</v>
      </c>
      <c r="W26" s="23">
        <f t="shared" si="9"/>
        <v>0.98450000000000015</v>
      </c>
      <c r="X26" s="23">
        <v>0</v>
      </c>
      <c r="Y26" s="23">
        <f t="shared" si="10"/>
        <v>257.76949999999999</v>
      </c>
      <c r="Z26" s="82">
        <v>27</v>
      </c>
    </row>
    <row r="27" spans="1:26" x14ac:dyDescent="0.25">
      <c r="A27" s="46">
        <v>106</v>
      </c>
      <c r="B27" s="14" t="s">
        <v>212</v>
      </c>
      <c r="C27" s="14" t="s">
        <v>213</v>
      </c>
      <c r="D27" s="14" t="s">
        <v>214</v>
      </c>
      <c r="E27" s="14" t="s">
        <v>215</v>
      </c>
      <c r="F27" s="14" t="s">
        <v>133</v>
      </c>
      <c r="G27" s="15">
        <v>107.03</v>
      </c>
      <c r="H27" s="16">
        <v>2</v>
      </c>
      <c r="I27" s="48">
        <f t="shared" si="0"/>
        <v>109.03</v>
      </c>
      <c r="J27" s="46">
        <f t="shared" si="1"/>
        <v>106</v>
      </c>
      <c r="K27" s="15">
        <v>94.86</v>
      </c>
      <c r="L27" s="16">
        <v>0</v>
      </c>
      <c r="M27" s="49">
        <f t="shared" si="2"/>
        <v>94.86</v>
      </c>
      <c r="N27" s="15">
        <v>54.820999999999998</v>
      </c>
      <c r="O27" s="16">
        <v>6</v>
      </c>
      <c r="P27" s="50">
        <f t="shared" si="11"/>
        <v>60.820999999999998</v>
      </c>
      <c r="Q27" s="46">
        <f t="shared" si="4"/>
        <v>106</v>
      </c>
      <c r="R27" s="65">
        <f t="shared" si="5"/>
        <v>203.89</v>
      </c>
      <c r="S27" s="66">
        <f t="shared" si="6"/>
        <v>60.820999999999998</v>
      </c>
      <c r="T27" s="22">
        <v>59.25</v>
      </c>
      <c r="U27" s="46">
        <f t="shared" si="7"/>
        <v>106</v>
      </c>
      <c r="V27" s="68">
        <f t="shared" si="8"/>
        <v>264.71100000000001</v>
      </c>
      <c r="W27" s="68">
        <f t="shared" si="9"/>
        <v>2.9625000000000004</v>
      </c>
      <c r="X27" s="68">
        <v>0</v>
      </c>
      <c r="Y27" s="68">
        <f t="shared" si="10"/>
        <v>261.74850000000004</v>
      </c>
      <c r="Z27" s="82">
        <v>29</v>
      </c>
    </row>
    <row r="28" spans="1:26" x14ac:dyDescent="0.25">
      <c r="A28" s="46">
        <v>53</v>
      </c>
      <c r="B28" s="14" t="s">
        <v>216</v>
      </c>
      <c r="C28" s="14" t="s">
        <v>86</v>
      </c>
      <c r="D28" s="14" t="s">
        <v>143</v>
      </c>
      <c r="E28" s="14" t="s">
        <v>217</v>
      </c>
      <c r="F28" s="14" t="s">
        <v>133</v>
      </c>
      <c r="G28" s="15">
        <v>106.72</v>
      </c>
      <c r="H28" s="16">
        <v>0</v>
      </c>
      <c r="I28" s="17">
        <f t="shared" si="0"/>
        <v>106.72</v>
      </c>
      <c r="J28" s="46">
        <f t="shared" si="1"/>
        <v>53</v>
      </c>
      <c r="K28" s="15">
        <v>92.447999999999993</v>
      </c>
      <c r="L28" s="16">
        <v>0</v>
      </c>
      <c r="M28" s="18">
        <f t="shared" si="2"/>
        <v>92.447999999999993</v>
      </c>
      <c r="N28" s="30">
        <v>55.109000000000002</v>
      </c>
      <c r="O28" s="16">
        <v>12</v>
      </c>
      <c r="P28" s="19">
        <f t="shared" si="11"/>
        <v>67.109000000000009</v>
      </c>
      <c r="Q28" s="46">
        <f t="shared" si="4"/>
        <v>53</v>
      </c>
      <c r="R28" s="20">
        <f t="shared" si="5"/>
        <v>199.16800000000001</v>
      </c>
      <c r="S28" s="26">
        <f t="shared" si="6"/>
        <v>67.109000000000009</v>
      </c>
      <c r="T28" s="22">
        <v>27.59</v>
      </c>
      <c r="U28" s="46">
        <f t="shared" si="7"/>
        <v>53</v>
      </c>
      <c r="V28" s="23">
        <f t="shared" si="8"/>
        <v>266.27700000000004</v>
      </c>
      <c r="W28" s="23">
        <f t="shared" si="9"/>
        <v>1.3795000000000002</v>
      </c>
      <c r="X28" s="23">
        <v>0</v>
      </c>
      <c r="Y28" s="23">
        <f t="shared" si="10"/>
        <v>264.89750000000004</v>
      </c>
      <c r="Z28" s="82">
        <v>30</v>
      </c>
    </row>
    <row r="29" spans="1:26" x14ac:dyDescent="0.25">
      <c r="A29" s="46">
        <v>111</v>
      </c>
      <c r="B29" s="14" t="s">
        <v>218</v>
      </c>
      <c r="C29" s="14" t="s">
        <v>219</v>
      </c>
      <c r="D29" s="14" t="s">
        <v>220</v>
      </c>
      <c r="E29" s="14" t="s">
        <v>221</v>
      </c>
      <c r="F29" s="14" t="s">
        <v>133</v>
      </c>
      <c r="G29" s="15">
        <v>112.178</v>
      </c>
      <c r="H29" s="16">
        <v>4</v>
      </c>
      <c r="I29" s="48">
        <f t="shared" si="0"/>
        <v>116.178</v>
      </c>
      <c r="J29" s="46">
        <f t="shared" si="1"/>
        <v>111</v>
      </c>
      <c r="K29" s="15">
        <v>92.325999999999993</v>
      </c>
      <c r="L29" s="16">
        <v>0</v>
      </c>
      <c r="M29" s="49">
        <f t="shared" si="2"/>
        <v>92.325999999999993</v>
      </c>
      <c r="N29" s="30">
        <v>47.1</v>
      </c>
      <c r="O29" s="16">
        <v>14</v>
      </c>
      <c r="P29" s="50">
        <f t="shared" si="11"/>
        <v>61.1</v>
      </c>
      <c r="Q29" s="46">
        <f t="shared" si="4"/>
        <v>111</v>
      </c>
      <c r="R29" s="65">
        <f t="shared" si="5"/>
        <v>208.50399999999999</v>
      </c>
      <c r="S29" s="66">
        <f t="shared" si="6"/>
        <v>61.1</v>
      </c>
      <c r="T29" s="22">
        <v>36.380000000000003</v>
      </c>
      <c r="U29" s="46">
        <f t="shared" si="7"/>
        <v>111</v>
      </c>
      <c r="V29" s="68">
        <f t="shared" si="8"/>
        <v>269.60399999999998</v>
      </c>
      <c r="W29" s="68">
        <f t="shared" si="9"/>
        <v>1.8190000000000002</v>
      </c>
      <c r="X29" s="68">
        <v>0</v>
      </c>
      <c r="Y29" s="68">
        <f t="shared" si="10"/>
        <v>267.78499999999997</v>
      </c>
      <c r="Z29" s="82">
        <v>31</v>
      </c>
    </row>
    <row r="30" spans="1:26" x14ac:dyDescent="0.25">
      <c r="A30" s="46">
        <v>76</v>
      </c>
      <c r="B30" s="14" t="s">
        <v>222</v>
      </c>
      <c r="C30" s="14" t="s">
        <v>223</v>
      </c>
      <c r="D30" s="14" t="s">
        <v>147</v>
      </c>
      <c r="E30" s="14" t="s">
        <v>224</v>
      </c>
      <c r="F30" s="14" t="s">
        <v>133</v>
      </c>
      <c r="G30" s="15">
        <v>108</v>
      </c>
      <c r="H30" s="16">
        <v>0</v>
      </c>
      <c r="I30" s="48">
        <f t="shared" si="0"/>
        <v>108</v>
      </c>
      <c r="J30" s="46">
        <f t="shared" si="1"/>
        <v>76</v>
      </c>
      <c r="K30" s="15">
        <v>94.984999999999999</v>
      </c>
      <c r="L30" s="16">
        <v>0</v>
      </c>
      <c r="M30" s="49">
        <f t="shared" si="2"/>
        <v>94.984999999999999</v>
      </c>
      <c r="N30" s="15">
        <v>55.216000000000001</v>
      </c>
      <c r="O30" s="16">
        <v>12</v>
      </c>
      <c r="P30" s="50">
        <f t="shared" si="11"/>
        <v>67.216000000000008</v>
      </c>
      <c r="Q30" s="46">
        <f t="shared" si="4"/>
        <v>76</v>
      </c>
      <c r="R30" s="65">
        <f t="shared" si="5"/>
        <v>202.98500000000001</v>
      </c>
      <c r="S30" s="66">
        <f t="shared" si="6"/>
        <v>67.216000000000008</v>
      </c>
      <c r="T30" s="85">
        <v>31.87</v>
      </c>
      <c r="U30" s="46">
        <f t="shared" si="7"/>
        <v>76</v>
      </c>
      <c r="V30" s="68">
        <f t="shared" si="8"/>
        <v>270.20100000000002</v>
      </c>
      <c r="W30" s="68">
        <f t="shared" si="9"/>
        <v>1.5935000000000001</v>
      </c>
      <c r="X30" s="68">
        <v>0</v>
      </c>
      <c r="Y30" s="68">
        <f t="shared" si="10"/>
        <v>268.60750000000002</v>
      </c>
      <c r="Z30" s="82">
        <v>32</v>
      </c>
    </row>
    <row r="31" spans="1:26" x14ac:dyDescent="0.25">
      <c r="A31" s="46">
        <v>15</v>
      </c>
      <c r="B31" s="14" t="s">
        <v>78</v>
      </c>
      <c r="C31" s="14" t="s">
        <v>24</v>
      </c>
      <c r="D31" s="14" t="s">
        <v>131</v>
      </c>
      <c r="E31" s="14" t="s">
        <v>225</v>
      </c>
      <c r="F31" s="14" t="s">
        <v>133</v>
      </c>
      <c r="G31" s="15">
        <v>109.16</v>
      </c>
      <c r="H31" s="16">
        <v>0</v>
      </c>
      <c r="I31" s="17">
        <f t="shared" si="0"/>
        <v>109.16</v>
      </c>
      <c r="J31" s="46">
        <f t="shared" si="1"/>
        <v>15</v>
      </c>
      <c r="K31" s="15">
        <v>98.677000000000007</v>
      </c>
      <c r="L31" s="16">
        <v>4</v>
      </c>
      <c r="M31" s="18">
        <f t="shared" si="2"/>
        <v>102.67700000000001</v>
      </c>
      <c r="N31" s="15">
        <v>53.061999999999998</v>
      </c>
      <c r="O31" s="16">
        <v>10</v>
      </c>
      <c r="P31" s="19">
        <f t="shared" si="11"/>
        <v>63.061999999999998</v>
      </c>
      <c r="Q31" s="46">
        <f t="shared" si="4"/>
        <v>15</v>
      </c>
      <c r="R31" s="20">
        <f t="shared" si="5"/>
        <v>211.83699999999999</v>
      </c>
      <c r="S31" s="26">
        <f t="shared" si="6"/>
        <v>63.061999999999998</v>
      </c>
      <c r="T31" s="22">
        <v>34.25</v>
      </c>
      <c r="U31" s="46">
        <f t="shared" si="7"/>
        <v>15</v>
      </c>
      <c r="V31" s="23">
        <f t="shared" si="8"/>
        <v>274.899</v>
      </c>
      <c r="W31" s="23">
        <f t="shared" si="9"/>
        <v>1.7125000000000001</v>
      </c>
      <c r="X31" s="23">
        <v>0</v>
      </c>
      <c r="Y31" s="23">
        <f t="shared" si="10"/>
        <v>273.18650000000002</v>
      </c>
      <c r="Z31" s="82">
        <v>33</v>
      </c>
    </row>
    <row r="32" spans="1:26" x14ac:dyDescent="0.25">
      <c r="A32" s="46">
        <v>22</v>
      </c>
      <c r="B32" s="14" t="s">
        <v>226</v>
      </c>
      <c r="C32" s="14" t="s">
        <v>227</v>
      </c>
      <c r="D32" s="14" t="s">
        <v>228</v>
      </c>
      <c r="E32" s="14" t="s">
        <v>229</v>
      </c>
      <c r="F32" s="14" t="s">
        <v>133</v>
      </c>
      <c r="G32" s="15">
        <v>102.81</v>
      </c>
      <c r="H32" s="16">
        <v>0</v>
      </c>
      <c r="I32" s="17">
        <f t="shared" si="0"/>
        <v>102.81</v>
      </c>
      <c r="J32" s="46">
        <f t="shared" si="1"/>
        <v>22</v>
      </c>
      <c r="K32" s="15">
        <v>90.518000000000001</v>
      </c>
      <c r="L32" s="16">
        <v>10</v>
      </c>
      <c r="M32" s="18">
        <f t="shared" si="2"/>
        <v>100.518</v>
      </c>
      <c r="N32" s="15">
        <v>53.55</v>
      </c>
      <c r="O32" s="16">
        <v>18</v>
      </c>
      <c r="P32" s="19">
        <f t="shared" si="11"/>
        <v>71.55</v>
      </c>
      <c r="Q32" s="46">
        <f t="shared" si="4"/>
        <v>22</v>
      </c>
      <c r="R32" s="20">
        <f t="shared" si="5"/>
        <v>203.328</v>
      </c>
      <c r="S32" s="26">
        <f t="shared" si="6"/>
        <v>71.55</v>
      </c>
      <c r="T32" s="22">
        <v>31.85</v>
      </c>
      <c r="U32" s="46">
        <f t="shared" si="7"/>
        <v>22</v>
      </c>
      <c r="V32" s="23">
        <f t="shared" si="8"/>
        <v>274.87799999999999</v>
      </c>
      <c r="W32" s="23">
        <f t="shared" si="9"/>
        <v>1.5925000000000002</v>
      </c>
      <c r="X32" s="23">
        <v>0</v>
      </c>
      <c r="Y32" s="23">
        <f t="shared" si="10"/>
        <v>273.28550000000001</v>
      </c>
      <c r="Z32" s="82">
        <v>34</v>
      </c>
    </row>
    <row r="33" spans="1:26" x14ac:dyDescent="0.25">
      <c r="A33" s="46">
        <v>101</v>
      </c>
      <c r="B33" s="14" t="s">
        <v>78</v>
      </c>
      <c r="C33" s="14" t="s">
        <v>230</v>
      </c>
      <c r="D33" s="14" t="s">
        <v>147</v>
      </c>
      <c r="E33" s="14" t="s">
        <v>231</v>
      </c>
      <c r="F33" s="14" t="s">
        <v>133</v>
      </c>
      <c r="G33" s="15">
        <v>115.643</v>
      </c>
      <c r="H33" s="16">
        <v>0</v>
      </c>
      <c r="I33" s="48">
        <f t="shared" si="0"/>
        <v>115.643</v>
      </c>
      <c r="J33" s="46">
        <f t="shared" si="1"/>
        <v>101</v>
      </c>
      <c r="K33" s="15">
        <v>95.923000000000002</v>
      </c>
      <c r="L33" s="16">
        <v>0</v>
      </c>
      <c r="M33" s="49">
        <f t="shared" si="2"/>
        <v>95.923000000000002</v>
      </c>
      <c r="N33" s="30">
        <v>54.805</v>
      </c>
      <c r="O33" s="16">
        <v>10</v>
      </c>
      <c r="P33" s="50">
        <f t="shared" si="11"/>
        <v>64.805000000000007</v>
      </c>
      <c r="Q33" s="46">
        <f t="shared" si="4"/>
        <v>101</v>
      </c>
      <c r="R33" s="65">
        <f t="shared" si="5"/>
        <v>211.566</v>
      </c>
      <c r="S33" s="66">
        <f t="shared" si="6"/>
        <v>64.805000000000007</v>
      </c>
      <c r="T33" s="22">
        <v>32.119999999999997</v>
      </c>
      <c r="U33" s="46">
        <f t="shared" si="7"/>
        <v>101</v>
      </c>
      <c r="V33" s="68">
        <f t="shared" si="8"/>
        <v>276.37099999999998</v>
      </c>
      <c r="W33" s="68">
        <f t="shared" si="9"/>
        <v>1.6059999999999999</v>
      </c>
      <c r="X33" s="68">
        <v>0</v>
      </c>
      <c r="Y33" s="68">
        <f t="shared" si="10"/>
        <v>274.76499999999999</v>
      </c>
      <c r="Z33" s="82">
        <v>35</v>
      </c>
    </row>
    <row r="34" spans="1:26" x14ac:dyDescent="0.25">
      <c r="A34" s="46">
        <v>116</v>
      </c>
      <c r="B34" s="14" t="s">
        <v>232</v>
      </c>
      <c r="C34" s="14" t="s">
        <v>233</v>
      </c>
      <c r="D34" s="14" t="s">
        <v>131</v>
      </c>
      <c r="E34" s="14" t="s">
        <v>234</v>
      </c>
      <c r="F34" s="14" t="s">
        <v>133</v>
      </c>
      <c r="G34" s="15">
        <v>108.97</v>
      </c>
      <c r="H34" s="16">
        <v>0</v>
      </c>
      <c r="I34" s="48">
        <f t="shared" si="0"/>
        <v>108.97</v>
      </c>
      <c r="J34" s="46">
        <f t="shared" si="1"/>
        <v>116</v>
      </c>
      <c r="K34" s="15">
        <v>97.646000000000001</v>
      </c>
      <c r="L34" s="16">
        <v>0</v>
      </c>
      <c r="M34" s="49">
        <f t="shared" si="2"/>
        <v>97.646000000000001</v>
      </c>
      <c r="N34" s="15">
        <v>53.97</v>
      </c>
      <c r="O34" s="16">
        <v>16</v>
      </c>
      <c r="P34" s="50">
        <f t="shared" si="11"/>
        <v>69.97</v>
      </c>
      <c r="Q34" s="46">
        <f t="shared" si="4"/>
        <v>116</v>
      </c>
      <c r="R34" s="65">
        <f t="shared" si="5"/>
        <v>206.61599999999999</v>
      </c>
      <c r="S34" s="66">
        <f t="shared" si="6"/>
        <v>69.97</v>
      </c>
      <c r="T34" s="22">
        <v>17.22</v>
      </c>
      <c r="U34" s="46">
        <f t="shared" si="7"/>
        <v>116</v>
      </c>
      <c r="V34" s="68">
        <f t="shared" si="8"/>
        <v>276.58600000000001</v>
      </c>
      <c r="W34" s="68">
        <f t="shared" si="9"/>
        <v>0.86099999999999999</v>
      </c>
      <c r="X34" s="68">
        <v>0</v>
      </c>
      <c r="Y34" s="68">
        <f t="shared" si="10"/>
        <v>275.72500000000002</v>
      </c>
      <c r="Z34" s="82">
        <v>38</v>
      </c>
    </row>
    <row r="35" spans="1:26" x14ac:dyDescent="0.25">
      <c r="A35" s="46">
        <v>88</v>
      </c>
      <c r="B35" s="14" t="s">
        <v>235</v>
      </c>
      <c r="C35" s="14" t="s">
        <v>236</v>
      </c>
      <c r="D35" s="14" t="s">
        <v>147</v>
      </c>
      <c r="E35" s="14" t="s">
        <v>237</v>
      </c>
      <c r="F35" s="14" t="s">
        <v>133</v>
      </c>
      <c r="G35" s="15">
        <v>110.88</v>
      </c>
      <c r="H35" s="16">
        <v>0</v>
      </c>
      <c r="I35" s="48">
        <f t="shared" si="0"/>
        <v>110.88</v>
      </c>
      <c r="J35" s="46">
        <f t="shared" si="1"/>
        <v>88</v>
      </c>
      <c r="K35" s="15">
        <v>100.98</v>
      </c>
      <c r="L35" s="16">
        <v>0</v>
      </c>
      <c r="M35" s="49">
        <f t="shared" si="2"/>
        <v>100.98</v>
      </c>
      <c r="N35" s="15">
        <v>59.27</v>
      </c>
      <c r="O35" s="16">
        <v>8</v>
      </c>
      <c r="P35" s="50">
        <f t="shared" si="11"/>
        <v>67.27000000000001</v>
      </c>
      <c r="Q35" s="46">
        <f t="shared" si="4"/>
        <v>88</v>
      </c>
      <c r="R35" s="65">
        <f t="shared" si="5"/>
        <v>211.86</v>
      </c>
      <c r="S35" s="66">
        <f t="shared" si="6"/>
        <v>67.27000000000001</v>
      </c>
      <c r="T35" s="85">
        <v>20.09</v>
      </c>
      <c r="U35" s="46">
        <f t="shared" si="7"/>
        <v>88</v>
      </c>
      <c r="V35" s="68">
        <f t="shared" si="8"/>
        <v>279.13</v>
      </c>
      <c r="W35" s="68">
        <f t="shared" si="9"/>
        <v>1.0044999999999999</v>
      </c>
      <c r="X35" s="68">
        <v>0</v>
      </c>
      <c r="Y35" s="68">
        <f t="shared" si="10"/>
        <v>278.12549999999999</v>
      </c>
      <c r="Z35" s="82">
        <v>41</v>
      </c>
    </row>
    <row r="36" spans="1:26" x14ac:dyDescent="0.25">
      <c r="A36" s="46">
        <v>70</v>
      </c>
      <c r="B36" s="14" t="s">
        <v>238</v>
      </c>
      <c r="C36" s="14" t="s">
        <v>239</v>
      </c>
      <c r="D36" s="14" t="s">
        <v>143</v>
      </c>
      <c r="E36" s="14" t="s">
        <v>240</v>
      </c>
      <c r="F36" s="14" t="s">
        <v>133</v>
      </c>
      <c r="G36" s="15">
        <v>118.62</v>
      </c>
      <c r="H36" s="16">
        <v>0</v>
      </c>
      <c r="I36" s="17">
        <f t="shared" si="0"/>
        <v>118.62</v>
      </c>
      <c r="J36" s="46">
        <f t="shared" si="1"/>
        <v>70</v>
      </c>
      <c r="K36" s="15">
        <v>104.45</v>
      </c>
      <c r="L36" s="16">
        <v>0</v>
      </c>
      <c r="M36" s="18">
        <f t="shared" si="2"/>
        <v>104.45</v>
      </c>
      <c r="N36" s="15">
        <v>59.47</v>
      </c>
      <c r="O36" s="16">
        <v>0</v>
      </c>
      <c r="P36" s="19">
        <f t="shared" si="11"/>
        <v>59.47</v>
      </c>
      <c r="Q36" s="46">
        <f t="shared" si="4"/>
        <v>70</v>
      </c>
      <c r="R36" s="20">
        <f t="shared" si="5"/>
        <v>223.07</v>
      </c>
      <c r="S36" s="26">
        <f t="shared" si="6"/>
        <v>59.47</v>
      </c>
      <c r="T36" s="22">
        <v>39.880000000000003</v>
      </c>
      <c r="U36" s="46">
        <f t="shared" si="7"/>
        <v>70</v>
      </c>
      <c r="V36" s="23">
        <f t="shared" si="8"/>
        <v>282.53999999999996</v>
      </c>
      <c r="W36" s="23">
        <f t="shared" si="9"/>
        <v>1.9940000000000002</v>
      </c>
      <c r="X36" s="23">
        <v>-2</v>
      </c>
      <c r="Y36" s="23">
        <f t="shared" si="10"/>
        <v>278.54599999999994</v>
      </c>
      <c r="Z36" s="82">
        <v>44</v>
      </c>
    </row>
    <row r="37" spans="1:26" x14ac:dyDescent="0.25">
      <c r="A37" s="46">
        <v>10</v>
      </c>
      <c r="B37" s="14" t="s">
        <v>241</v>
      </c>
      <c r="C37" s="14" t="s">
        <v>242</v>
      </c>
      <c r="D37" s="14" t="s">
        <v>243</v>
      </c>
      <c r="E37" s="14" t="s">
        <v>244</v>
      </c>
      <c r="F37" s="14" t="s">
        <v>133</v>
      </c>
      <c r="G37" s="15">
        <v>111.18</v>
      </c>
      <c r="H37" s="16">
        <v>0</v>
      </c>
      <c r="I37" s="17">
        <f t="shared" si="0"/>
        <v>111.18</v>
      </c>
      <c r="J37" s="46">
        <f t="shared" si="1"/>
        <v>10</v>
      </c>
      <c r="K37" s="15">
        <v>103.28</v>
      </c>
      <c r="L37" s="16">
        <v>4</v>
      </c>
      <c r="M37" s="18">
        <f t="shared" si="2"/>
        <v>107.28</v>
      </c>
      <c r="N37" s="30">
        <v>61.19</v>
      </c>
      <c r="O37" s="16">
        <v>4</v>
      </c>
      <c r="P37" s="19">
        <f t="shared" si="11"/>
        <v>65.19</v>
      </c>
      <c r="Q37" s="46">
        <f t="shared" si="4"/>
        <v>10</v>
      </c>
      <c r="R37" s="20">
        <f t="shared" si="5"/>
        <v>218.46</v>
      </c>
      <c r="S37" s="26">
        <f t="shared" si="6"/>
        <v>65.19</v>
      </c>
      <c r="T37" s="22">
        <v>37.21</v>
      </c>
      <c r="U37" s="46">
        <f t="shared" si="7"/>
        <v>10</v>
      </c>
      <c r="V37" s="23">
        <f t="shared" si="8"/>
        <v>283.64999999999998</v>
      </c>
      <c r="W37" s="23">
        <f t="shared" si="9"/>
        <v>1.8605</v>
      </c>
      <c r="X37" s="23">
        <v>0</v>
      </c>
      <c r="Y37" s="23">
        <f t="shared" si="10"/>
        <v>281.78949999999998</v>
      </c>
      <c r="Z37" s="82">
        <v>47</v>
      </c>
    </row>
    <row r="38" spans="1:26" x14ac:dyDescent="0.25">
      <c r="A38" s="46">
        <v>13</v>
      </c>
      <c r="B38" s="14" t="s">
        <v>245</v>
      </c>
      <c r="C38" s="14" t="s">
        <v>246</v>
      </c>
      <c r="D38" s="14" t="s">
        <v>147</v>
      </c>
      <c r="E38" s="14" t="s">
        <v>247</v>
      </c>
      <c r="F38" s="14" t="s">
        <v>133</v>
      </c>
      <c r="G38" s="15">
        <v>118</v>
      </c>
      <c r="H38" s="16">
        <v>0</v>
      </c>
      <c r="I38" s="17">
        <f t="shared" si="0"/>
        <v>118</v>
      </c>
      <c r="J38" s="46">
        <f t="shared" si="1"/>
        <v>13</v>
      </c>
      <c r="K38" s="15">
        <v>103.002</v>
      </c>
      <c r="L38" s="16">
        <v>0</v>
      </c>
      <c r="M38" s="18">
        <f t="shared" si="2"/>
        <v>103.002</v>
      </c>
      <c r="N38" s="15">
        <v>67</v>
      </c>
      <c r="O38" s="16">
        <v>4</v>
      </c>
      <c r="P38" s="19">
        <f t="shared" si="11"/>
        <v>71</v>
      </c>
      <c r="Q38" s="46">
        <f t="shared" si="4"/>
        <v>13</v>
      </c>
      <c r="R38" s="20">
        <f t="shared" si="5"/>
        <v>221.00200000000001</v>
      </c>
      <c r="S38" s="26">
        <f t="shared" si="6"/>
        <v>71</v>
      </c>
      <c r="T38" s="22">
        <v>28.22</v>
      </c>
      <c r="U38" s="46">
        <f t="shared" si="7"/>
        <v>13</v>
      </c>
      <c r="V38" s="23">
        <f t="shared" si="8"/>
        <v>292.00200000000001</v>
      </c>
      <c r="W38" s="23">
        <f t="shared" si="9"/>
        <v>1.411</v>
      </c>
      <c r="X38" s="23">
        <v>0</v>
      </c>
      <c r="Y38" s="23">
        <f t="shared" si="10"/>
        <v>290.59100000000001</v>
      </c>
      <c r="Z38" s="82">
        <v>50</v>
      </c>
    </row>
    <row r="39" spans="1:26" x14ac:dyDescent="0.25">
      <c r="A39" s="46">
        <v>29</v>
      </c>
      <c r="B39" s="14" t="s">
        <v>248</v>
      </c>
      <c r="C39" s="14" t="s">
        <v>249</v>
      </c>
      <c r="D39" s="14" t="s">
        <v>210</v>
      </c>
      <c r="E39" s="14" t="s">
        <v>250</v>
      </c>
      <c r="F39" s="14" t="s">
        <v>133</v>
      </c>
      <c r="G39" s="15">
        <v>129.97</v>
      </c>
      <c r="H39" s="16">
        <v>5</v>
      </c>
      <c r="I39" s="17">
        <f t="shared" si="0"/>
        <v>134.97</v>
      </c>
      <c r="J39" s="46">
        <f t="shared" si="1"/>
        <v>29</v>
      </c>
      <c r="K39" s="15">
        <v>96.668000000000006</v>
      </c>
      <c r="L39" s="16">
        <v>2</v>
      </c>
      <c r="M39" s="18">
        <f t="shared" si="2"/>
        <v>98.668000000000006</v>
      </c>
      <c r="N39" s="15">
        <v>54.164000000000001</v>
      </c>
      <c r="O39" s="16">
        <v>4</v>
      </c>
      <c r="P39" s="19">
        <f t="shared" si="11"/>
        <v>58.164000000000001</v>
      </c>
      <c r="Q39" s="46">
        <f t="shared" si="4"/>
        <v>29</v>
      </c>
      <c r="R39" s="20">
        <f t="shared" si="5"/>
        <v>233.63800000000001</v>
      </c>
      <c r="S39" s="26">
        <f t="shared" si="6"/>
        <v>58.164000000000001</v>
      </c>
      <c r="T39" s="22">
        <v>20.25</v>
      </c>
      <c r="U39" s="46">
        <f t="shared" si="7"/>
        <v>29</v>
      </c>
      <c r="V39" s="23">
        <f t="shared" si="8"/>
        <v>291.80200000000002</v>
      </c>
      <c r="W39" s="23">
        <f t="shared" si="9"/>
        <v>1.0125</v>
      </c>
      <c r="X39" s="23">
        <v>0</v>
      </c>
      <c r="Y39" s="23">
        <f t="shared" si="10"/>
        <v>290.78950000000003</v>
      </c>
      <c r="Z39" s="82">
        <v>51</v>
      </c>
    </row>
    <row r="40" spans="1:26" x14ac:dyDescent="0.25">
      <c r="A40" s="46">
        <v>1</v>
      </c>
      <c r="B40" s="14" t="s">
        <v>251</v>
      </c>
      <c r="C40" s="14" t="s">
        <v>252</v>
      </c>
      <c r="D40" s="14" t="s">
        <v>210</v>
      </c>
      <c r="E40" s="14" t="s">
        <v>253</v>
      </c>
      <c r="F40" s="14" t="s">
        <v>133</v>
      </c>
      <c r="G40" s="15">
        <v>173.858</v>
      </c>
      <c r="H40" s="16">
        <v>10</v>
      </c>
      <c r="I40" s="17">
        <f t="shared" si="0"/>
        <v>183.858</v>
      </c>
      <c r="J40" s="46">
        <f t="shared" si="1"/>
        <v>1</v>
      </c>
      <c r="K40" s="15">
        <v>0</v>
      </c>
      <c r="L40" s="16">
        <v>1000</v>
      </c>
      <c r="M40" s="18">
        <f t="shared" si="2"/>
        <v>1000</v>
      </c>
      <c r="N40" s="30">
        <v>0</v>
      </c>
      <c r="O40" s="16">
        <v>1000</v>
      </c>
      <c r="P40" s="19">
        <f t="shared" si="11"/>
        <v>1000</v>
      </c>
      <c r="Q40" s="46">
        <f t="shared" si="4"/>
        <v>1</v>
      </c>
      <c r="R40" s="20">
        <f t="shared" si="5"/>
        <v>1183.8579999999999</v>
      </c>
      <c r="S40" s="26">
        <f t="shared" si="6"/>
        <v>1000</v>
      </c>
      <c r="T40" s="22">
        <v>0</v>
      </c>
      <c r="U40" s="46">
        <f t="shared" si="7"/>
        <v>1</v>
      </c>
      <c r="V40" s="23">
        <f t="shared" si="8"/>
        <v>2183.8580000000002</v>
      </c>
      <c r="W40" s="23">
        <f t="shared" si="9"/>
        <v>0</v>
      </c>
      <c r="X40" s="23">
        <v>0</v>
      </c>
      <c r="Y40" s="23">
        <f t="shared" si="10"/>
        <v>2183.8580000000002</v>
      </c>
      <c r="Z40" s="82">
        <v>61</v>
      </c>
    </row>
    <row r="41" spans="1:26" x14ac:dyDescent="0.25">
      <c r="A41" s="46"/>
      <c r="B41" s="14"/>
      <c r="C41" s="14"/>
      <c r="D41" s="14"/>
      <c r="E41" s="14"/>
      <c r="F41" s="14"/>
      <c r="G41" s="15"/>
      <c r="H41" s="16"/>
      <c r="I41" s="17"/>
      <c r="J41" s="46"/>
      <c r="K41" s="15"/>
      <c r="L41" s="16"/>
      <c r="M41" s="18"/>
      <c r="N41" s="15"/>
      <c r="O41" s="16"/>
      <c r="P41" s="19"/>
      <c r="Q41" s="46"/>
      <c r="R41" s="20"/>
      <c r="S41" s="26"/>
      <c r="T41" s="22"/>
      <c r="U41" s="46"/>
      <c r="V41" s="23"/>
      <c r="W41" s="23"/>
      <c r="X41" s="23"/>
      <c r="Y41" s="23"/>
      <c r="Z41" s="82"/>
    </row>
    <row r="42" spans="1:26" x14ac:dyDescent="0.25">
      <c r="A42" s="46"/>
      <c r="B42" s="14"/>
      <c r="C42" s="14"/>
      <c r="D42" s="14"/>
      <c r="E42" s="14"/>
      <c r="F42" s="14"/>
      <c r="G42" s="15"/>
      <c r="H42" s="16"/>
      <c r="I42" s="17"/>
      <c r="J42" s="46"/>
      <c r="K42" s="15"/>
      <c r="L42" s="16"/>
      <c r="M42" s="18"/>
      <c r="N42" s="15"/>
      <c r="O42" s="16"/>
      <c r="P42" s="19"/>
      <c r="Q42" s="46"/>
      <c r="R42" s="20"/>
      <c r="S42" s="26"/>
      <c r="T42" s="22"/>
      <c r="U42" s="46"/>
      <c r="V42" s="23"/>
      <c r="W42" s="23"/>
      <c r="X42" s="23"/>
      <c r="Y42" s="23"/>
      <c r="Z42" s="82"/>
    </row>
    <row r="43" spans="1:26" x14ac:dyDescent="0.25">
      <c r="A43" s="46"/>
      <c r="B43" s="14"/>
      <c r="C43" s="14"/>
      <c r="D43" s="14"/>
      <c r="E43" s="14"/>
      <c r="F43" s="14"/>
      <c r="G43" s="15"/>
      <c r="H43" s="16"/>
      <c r="I43" s="17"/>
      <c r="J43" s="46"/>
      <c r="K43" s="15"/>
      <c r="L43" s="16"/>
      <c r="M43" s="18"/>
      <c r="N43" s="30"/>
      <c r="O43" s="16"/>
      <c r="P43" s="19"/>
      <c r="Q43" s="46"/>
      <c r="R43" s="20"/>
      <c r="S43" s="26"/>
      <c r="T43" s="22"/>
      <c r="U43" s="46"/>
      <c r="V43" s="23"/>
      <c r="W43" s="23"/>
      <c r="X43" s="23"/>
      <c r="Y43" s="23"/>
      <c r="Z43" s="82"/>
    </row>
    <row r="44" spans="1:26" x14ac:dyDescent="0.25">
      <c r="A44" s="46"/>
      <c r="B44" s="14"/>
      <c r="C44" s="14"/>
      <c r="D44" s="14"/>
      <c r="E44" s="14"/>
      <c r="F44" s="14"/>
      <c r="G44" s="15"/>
      <c r="H44" s="16"/>
      <c r="I44" s="17"/>
      <c r="J44" s="46"/>
      <c r="K44" s="15"/>
      <c r="L44" s="16"/>
      <c r="M44" s="18"/>
      <c r="N44" s="30"/>
      <c r="O44" s="16"/>
      <c r="P44" s="19"/>
      <c r="Q44" s="46"/>
      <c r="R44" s="20"/>
      <c r="S44" s="26"/>
      <c r="T44" s="22"/>
      <c r="U44" s="46"/>
      <c r="V44" s="23"/>
      <c r="W44" s="23"/>
      <c r="X44" s="23"/>
      <c r="Y44" s="23"/>
      <c r="Z44" s="82"/>
    </row>
    <row r="45" spans="1:26" x14ac:dyDescent="0.25">
      <c r="A45" s="46"/>
      <c r="B45" s="14"/>
      <c r="C45" s="14"/>
      <c r="D45" s="14"/>
      <c r="E45" s="14"/>
      <c r="F45" s="14"/>
      <c r="G45" s="15"/>
      <c r="H45" s="16"/>
      <c r="I45" s="17"/>
      <c r="J45" s="46"/>
      <c r="K45" s="15"/>
      <c r="L45" s="16"/>
      <c r="M45" s="18"/>
      <c r="N45" s="15"/>
      <c r="O45" s="16"/>
      <c r="P45" s="19"/>
      <c r="Q45" s="46"/>
      <c r="R45" s="20"/>
      <c r="S45" s="26"/>
      <c r="T45" s="22"/>
      <c r="U45" s="46"/>
      <c r="V45" s="23"/>
      <c r="W45" s="23"/>
      <c r="X45" s="23"/>
      <c r="Y45" s="23"/>
      <c r="Z45" s="82"/>
    </row>
    <row r="46" spans="1:26" x14ac:dyDescent="0.25">
      <c r="A46" s="46"/>
      <c r="B46" s="14"/>
      <c r="C46" s="14"/>
      <c r="D46" s="14"/>
      <c r="E46" s="14"/>
      <c r="F46" s="14"/>
      <c r="G46" s="15"/>
      <c r="H46" s="16"/>
      <c r="I46" s="17"/>
      <c r="J46" s="46"/>
      <c r="K46" s="15"/>
      <c r="L46" s="16"/>
      <c r="M46" s="18"/>
      <c r="N46" s="15"/>
      <c r="O46" s="16"/>
      <c r="P46" s="19"/>
      <c r="Q46" s="46"/>
      <c r="R46" s="20"/>
      <c r="S46" s="26"/>
      <c r="T46" s="22"/>
      <c r="U46" s="46"/>
      <c r="V46" s="23"/>
      <c r="W46" s="23"/>
      <c r="X46" s="23"/>
      <c r="Y46" s="23"/>
      <c r="Z46" s="82"/>
    </row>
    <row r="47" spans="1:26" x14ac:dyDescent="0.25">
      <c r="A47" s="46"/>
      <c r="B47" s="14"/>
      <c r="C47" s="14"/>
      <c r="D47" s="14"/>
      <c r="E47" s="14"/>
      <c r="F47" s="14"/>
      <c r="G47" s="15"/>
      <c r="H47" s="16"/>
      <c r="I47" s="17"/>
      <c r="J47" s="46"/>
      <c r="K47" s="15"/>
      <c r="L47" s="16"/>
      <c r="M47" s="18"/>
      <c r="N47" s="15"/>
      <c r="O47" s="16"/>
      <c r="P47" s="19"/>
      <c r="Q47" s="46"/>
      <c r="R47" s="20"/>
      <c r="S47" s="26"/>
      <c r="T47" s="22"/>
      <c r="U47" s="46"/>
      <c r="V47" s="23"/>
      <c r="W47" s="23"/>
      <c r="X47" s="23"/>
      <c r="Y47" s="23"/>
      <c r="Z47" s="82"/>
    </row>
    <row r="48" spans="1:26" x14ac:dyDescent="0.25">
      <c r="A48" s="46"/>
      <c r="B48" s="14"/>
      <c r="C48" s="14"/>
      <c r="D48" s="14"/>
      <c r="E48" s="14"/>
      <c r="F48" s="14"/>
      <c r="G48" s="15"/>
      <c r="H48" s="16"/>
      <c r="I48" s="17"/>
      <c r="J48" s="46"/>
      <c r="K48" s="15"/>
      <c r="L48" s="16"/>
      <c r="M48" s="18"/>
      <c r="N48" s="15"/>
      <c r="O48" s="16"/>
      <c r="P48" s="19"/>
      <c r="Q48" s="46"/>
      <c r="R48" s="20"/>
      <c r="S48" s="21"/>
      <c r="T48" s="22"/>
      <c r="U48" s="46"/>
      <c r="V48" s="23"/>
      <c r="W48" s="23"/>
      <c r="X48" s="23"/>
      <c r="Y48" s="23"/>
      <c r="Z48" s="82"/>
    </row>
    <row r="49" spans="1:26" x14ac:dyDescent="0.25">
      <c r="A49" s="46"/>
      <c r="B49" s="14"/>
      <c r="C49" s="14"/>
      <c r="D49" s="14"/>
      <c r="E49" s="14"/>
      <c r="F49" s="14"/>
      <c r="G49" s="15"/>
      <c r="H49" s="16"/>
      <c r="I49" s="17"/>
      <c r="J49" s="46"/>
      <c r="K49" s="15"/>
      <c r="L49" s="16"/>
      <c r="M49" s="18"/>
      <c r="N49" s="15"/>
      <c r="O49" s="16"/>
      <c r="P49" s="19"/>
      <c r="Q49" s="46"/>
      <c r="R49" s="20"/>
      <c r="S49" s="26"/>
      <c r="T49" s="22"/>
      <c r="U49" s="46"/>
      <c r="V49" s="23"/>
      <c r="W49" s="23"/>
      <c r="X49" s="23"/>
      <c r="Y49" s="23"/>
      <c r="Z49" s="82"/>
    </row>
    <row r="50" spans="1:26" x14ac:dyDescent="0.25">
      <c r="A50" s="46"/>
      <c r="B50" s="14"/>
      <c r="C50" s="14"/>
      <c r="D50" s="14"/>
      <c r="E50" s="14"/>
      <c r="F50" s="14"/>
      <c r="G50" s="15"/>
      <c r="H50" s="16"/>
      <c r="I50" s="17"/>
      <c r="J50" s="46"/>
      <c r="K50" s="15"/>
      <c r="L50" s="16"/>
      <c r="M50" s="18"/>
      <c r="N50" s="15"/>
      <c r="O50" s="16"/>
      <c r="P50" s="19"/>
      <c r="Q50" s="46"/>
      <c r="R50" s="20"/>
      <c r="S50" s="26"/>
      <c r="T50" s="22"/>
      <c r="U50" s="46"/>
      <c r="V50" s="23"/>
      <c r="W50" s="23"/>
      <c r="X50" s="23"/>
      <c r="Y50" s="23"/>
      <c r="Z50" s="82"/>
    </row>
    <row r="51" spans="1:26" x14ac:dyDescent="0.25">
      <c r="A51" s="46"/>
      <c r="B51" s="14"/>
      <c r="C51" s="14"/>
      <c r="D51" s="14"/>
      <c r="E51" s="14"/>
      <c r="F51" s="14"/>
      <c r="G51" s="15"/>
      <c r="H51" s="16"/>
      <c r="I51" s="17"/>
      <c r="J51" s="46"/>
      <c r="K51" s="15"/>
      <c r="L51" s="16"/>
      <c r="M51" s="18"/>
      <c r="N51" s="30"/>
      <c r="O51" s="16"/>
      <c r="P51" s="19"/>
      <c r="Q51" s="46"/>
      <c r="R51" s="20"/>
      <c r="S51" s="26"/>
      <c r="T51" s="22"/>
      <c r="U51" s="46"/>
      <c r="V51" s="23"/>
      <c r="W51" s="23"/>
      <c r="X51" s="23"/>
      <c r="Y51" s="23"/>
      <c r="Z51" s="82"/>
    </row>
    <row r="52" spans="1:26" x14ac:dyDescent="0.25">
      <c r="A52" s="46"/>
      <c r="B52" s="14"/>
      <c r="C52" s="14"/>
      <c r="D52" s="14"/>
      <c r="E52" s="14"/>
      <c r="F52" s="14"/>
      <c r="G52" s="15"/>
      <c r="H52" s="16"/>
      <c r="I52" s="17"/>
      <c r="J52" s="46"/>
      <c r="K52" s="15"/>
      <c r="L52" s="16"/>
      <c r="M52" s="18"/>
      <c r="N52" s="30"/>
      <c r="O52" s="16"/>
      <c r="P52" s="19"/>
      <c r="Q52" s="46"/>
      <c r="R52" s="20"/>
      <c r="S52" s="21"/>
      <c r="T52" s="22"/>
      <c r="U52" s="46"/>
      <c r="V52" s="23"/>
      <c r="W52" s="23"/>
      <c r="X52" s="23"/>
      <c r="Y52" s="23"/>
      <c r="Z52" s="82"/>
    </row>
    <row r="53" spans="1:26" x14ac:dyDescent="0.25">
      <c r="A53" s="46"/>
      <c r="B53" s="14"/>
      <c r="C53" s="14"/>
      <c r="D53" s="14"/>
      <c r="E53" s="14"/>
      <c r="F53" s="14"/>
      <c r="G53" s="15"/>
      <c r="H53" s="16"/>
      <c r="I53" s="17"/>
      <c r="J53" s="46"/>
      <c r="K53" s="15"/>
      <c r="L53" s="16"/>
      <c r="M53" s="18"/>
      <c r="N53" s="30"/>
      <c r="O53" s="16"/>
      <c r="P53" s="19"/>
      <c r="Q53" s="46"/>
      <c r="R53" s="20"/>
      <c r="S53" s="21"/>
      <c r="T53" s="22"/>
      <c r="U53" s="46"/>
      <c r="V53" s="23"/>
      <c r="W53" s="23"/>
      <c r="X53" s="23"/>
      <c r="Y53" s="23"/>
      <c r="Z53" s="82"/>
    </row>
    <row r="54" spans="1:26" x14ac:dyDescent="0.25">
      <c r="A54" s="46"/>
      <c r="B54" s="14"/>
      <c r="C54" s="14"/>
      <c r="D54" s="14"/>
      <c r="E54" s="14"/>
      <c r="F54" s="14"/>
      <c r="G54" s="15"/>
      <c r="H54" s="16"/>
      <c r="I54" s="17"/>
      <c r="J54" s="46"/>
      <c r="K54" s="15"/>
      <c r="L54" s="16"/>
      <c r="M54" s="18"/>
      <c r="N54" s="30"/>
      <c r="O54" s="16"/>
      <c r="P54" s="19"/>
      <c r="Q54" s="46"/>
      <c r="R54" s="20"/>
      <c r="S54" s="26"/>
      <c r="T54" s="22"/>
      <c r="U54" s="46"/>
      <c r="V54" s="23"/>
      <c r="W54" s="23"/>
      <c r="X54" s="23"/>
      <c r="Y54" s="23"/>
      <c r="Z54" s="82"/>
    </row>
    <row r="55" spans="1:26" x14ac:dyDescent="0.25">
      <c r="A55" s="46"/>
      <c r="B55" s="14"/>
      <c r="C55" s="14"/>
      <c r="D55" s="14"/>
      <c r="E55" s="14"/>
      <c r="F55" s="14"/>
      <c r="G55" s="15"/>
      <c r="H55" s="16"/>
      <c r="I55" s="17"/>
      <c r="J55" s="46"/>
      <c r="K55" s="15"/>
      <c r="L55" s="16"/>
      <c r="M55" s="18"/>
      <c r="N55" s="15"/>
      <c r="O55" s="16"/>
      <c r="P55" s="19"/>
      <c r="Q55" s="46"/>
      <c r="R55" s="20"/>
      <c r="S55" s="26"/>
      <c r="T55" s="22"/>
      <c r="U55" s="46"/>
      <c r="V55" s="23"/>
      <c r="W55" s="23"/>
      <c r="X55" s="23"/>
      <c r="Y55" s="23"/>
      <c r="Z55" s="82"/>
    </row>
    <row r="56" spans="1:26" x14ac:dyDescent="0.25">
      <c r="A56" s="46"/>
      <c r="B56" s="14"/>
      <c r="C56" s="14"/>
      <c r="D56" s="14"/>
      <c r="E56" s="14"/>
      <c r="F56" s="14"/>
      <c r="G56" s="15"/>
      <c r="H56" s="16"/>
      <c r="I56" s="17"/>
      <c r="J56" s="46"/>
      <c r="K56" s="15"/>
      <c r="L56" s="16"/>
      <c r="M56" s="18"/>
      <c r="N56" s="24"/>
      <c r="O56" s="25"/>
      <c r="P56" s="19"/>
      <c r="Q56" s="46"/>
      <c r="R56" s="20"/>
      <c r="S56" s="26"/>
      <c r="T56" s="22"/>
      <c r="U56" s="46"/>
      <c r="V56" s="23"/>
      <c r="W56" s="23"/>
      <c r="X56" s="23"/>
      <c r="Y56" s="23"/>
      <c r="Z56" s="82"/>
    </row>
    <row r="57" spans="1:26" x14ac:dyDescent="0.25">
      <c r="A57" s="46"/>
      <c r="B57" s="14"/>
      <c r="C57" s="14"/>
      <c r="D57" s="14"/>
      <c r="E57" s="14"/>
      <c r="F57" s="14"/>
      <c r="G57" s="15"/>
      <c r="H57" s="16"/>
      <c r="I57" s="17"/>
      <c r="J57" s="46"/>
      <c r="K57" s="15"/>
      <c r="L57" s="16"/>
      <c r="M57" s="18"/>
      <c r="N57" s="28"/>
      <c r="O57" s="29"/>
      <c r="P57" s="19"/>
      <c r="Q57" s="46"/>
      <c r="R57" s="20"/>
      <c r="S57" s="26"/>
      <c r="T57" s="22"/>
      <c r="U57" s="46"/>
      <c r="V57" s="23"/>
      <c r="W57" s="23"/>
      <c r="X57" s="23"/>
      <c r="Y57" s="23"/>
      <c r="Z57" s="82"/>
    </row>
    <row r="58" spans="1:26" x14ac:dyDescent="0.25">
      <c r="A58" s="46"/>
      <c r="B58" s="14"/>
      <c r="C58" s="14"/>
      <c r="D58" s="14"/>
      <c r="E58" s="14"/>
      <c r="F58" s="14"/>
      <c r="G58" s="15"/>
      <c r="H58" s="16"/>
      <c r="I58" s="17"/>
      <c r="J58" s="46"/>
      <c r="K58" s="15"/>
      <c r="L58" s="16"/>
      <c r="M58" s="18"/>
      <c r="N58" s="24"/>
      <c r="O58" s="25"/>
      <c r="P58" s="19"/>
      <c r="Q58" s="46"/>
      <c r="R58" s="20"/>
      <c r="S58" s="26"/>
      <c r="T58" s="27"/>
      <c r="U58" s="46"/>
      <c r="V58" s="23"/>
      <c r="W58" s="23"/>
      <c r="X58" s="23"/>
      <c r="Y58" s="23"/>
      <c r="Z58" s="82"/>
    </row>
    <row r="59" spans="1:26" x14ac:dyDescent="0.25">
      <c r="A59" s="46"/>
      <c r="B59" s="14"/>
      <c r="C59" s="14"/>
      <c r="D59" s="14"/>
      <c r="E59" s="14"/>
      <c r="F59" s="14"/>
      <c r="G59" s="15"/>
      <c r="H59" s="16"/>
      <c r="I59" s="17"/>
      <c r="J59" s="46"/>
      <c r="K59" s="15"/>
      <c r="L59" s="16"/>
      <c r="M59" s="18"/>
      <c r="N59" s="15"/>
      <c r="O59" s="16"/>
      <c r="P59" s="19"/>
      <c r="Q59" s="46"/>
      <c r="R59" s="31"/>
      <c r="S59" s="21"/>
      <c r="T59" s="22"/>
      <c r="U59" s="46"/>
      <c r="V59" s="23"/>
      <c r="W59" s="23"/>
      <c r="X59" s="23"/>
      <c r="Y59" s="23"/>
      <c r="Z59" s="82"/>
    </row>
    <row r="60" spans="1:26" s="32" customFormat="1" x14ac:dyDescent="0.25">
      <c r="A60" s="46"/>
      <c r="B60" s="14"/>
      <c r="C60" s="14"/>
      <c r="D60" s="14"/>
      <c r="E60" s="14"/>
      <c r="F60" s="14"/>
      <c r="G60" s="15"/>
      <c r="H60" s="16"/>
      <c r="I60" s="17"/>
      <c r="J60" s="46"/>
      <c r="K60" s="15"/>
      <c r="L60" s="16"/>
      <c r="M60" s="18"/>
      <c r="N60" s="15"/>
      <c r="O60" s="16"/>
      <c r="P60" s="19"/>
      <c r="Q60" s="46"/>
      <c r="R60" s="31"/>
      <c r="S60" s="21"/>
      <c r="T60" s="22"/>
      <c r="U60" s="46"/>
      <c r="V60" s="23"/>
      <c r="W60" s="23"/>
      <c r="X60" s="23"/>
      <c r="Y60" s="23"/>
      <c r="Z60" s="82"/>
    </row>
    <row r="61" spans="1:26" x14ac:dyDescent="0.25">
      <c r="A61" s="46"/>
      <c r="B61" s="14"/>
      <c r="C61" s="14"/>
      <c r="D61" s="14"/>
      <c r="E61" s="14"/>
      <c r="F61" s="14"/>
      <c r="G61" s="15"/>
      <c r="H61" s="16"/>
      <c r="I61" s="17"/>
      <c r="J61" s="46"/>
      <c r="K61" s="15"/>
      <c r="L61" s="16"/>
      <c r="M61" s="18"/>
      <c r="N61" s="15"/>
      <c r="O61" s="16"/>
      <c r="P61" s="19"/>
      <c r="Q61" s="46"/>
      <c r="R61" s="31"/>
      <c r="S61" s="21"/>
      <c r="T61" s="22"/>
      <c r="U61" s="46"/>
      <c r="V61" s="23"/>
      <c r="W61" s="23"/>
      <c r="X61" s="23"/>
      <c r="Y61" s="23"/>
      <c r="Z61" s="82"/>
    </row>
    <row r="62" spans="1:26" x14ac:dyDescent="0.25">
      <c r="A62" s="46"/>
      <c r="B62" s="14"/>
      <c r="C62" s="14"/>
      <c r="D62" s="14"/>
      <c r="E62" s="14"/>
      <c r="F62" s="14"/>
      <c r="G62" s="15"/>
      <c r="H62" s="16"/>
      <c r="I62" s="17"/>
      <c r="J62" s="46"/>
      <c r="K62" s="15"/>
      <c r="L62" s="16"/>
      <c r="M62" s="18"/>
      <c r="N62" s="30"/>
      <c r="O62" s="16"/>
      <c r="P62" s="19"/>
      <c r="Q62" s="46"/>
      <c r="R62" s="31"/>
      <c r="S62" s="21"/>
      <c r="T62" s="22"/>
      <c r="U62" s="46"/>
      <c r="V62" s="23"/>
      <c r="W62" s="23"/>
      <c r="X62" s="23"/>
      <c r="Y62" s="23"/>
      <c r="Z62" s="82"/>
    </row>
    <row r="63" spans="1:26" x14ac:dyDescent="0.25">
      <c r="A63" s="46"/>
      <c r="B63" s="14"/>
      <c r="C63" s="14"/>
      <c r="D63" s="14"/>
      <c r="E63" s="14"/>
      <c r="F63" s="14"/>
      <c r="G63" s="15"/>
      <c r="H63" s="16"/>
      <c r="I63" s="17"/>
      <c r="J63" s="46"/>
      <c r="K63" s="15"/>
      <c r="L63" s="16"/>
      <c r="M63" s="18"/>
      <c r="N63" s="15"/>
      <c r="O63" s="16"/>
      <c r="P63" s="19"/>
      <c r="Q63" s="46"/>
      <c r="R63" s="31"/>
      <c r="S63" s="21"/>
      <c r="T63" s="22"/>
      <c r="U63" s="46"/>
      <c r="V63" s="23"/>
      <c r="W63" s="23"/>
      <c r="X63" s="23"/>
      <c r="Y63" s="23"/>
      <c r="Z63" s="82"/>
    </row>
    <row r="64" spans="1:26" x14ac:dyDescent="0.25">
      <c r="A64" s="46"/>
      <c r="B64" s="14"/>
      <c r="C64" s="14"/>
      <c r="D64" s="14"/>
      <c r="E64" s="14"/>
      <c r="F64" s="14"/>
      <c r="G64" s="15"/>
      <c r="H64" s="16"/>
      <c r="I64" s="17"/>
      <c r="J64" s="46"/>
      <c r="K64" s="15"/>
      <c r="L64" s="16"/>
      <c r="M64" s="18"/>
      <c r="N64" s="15"/>
      <c r="O64" s="16"/>
      <c r="P64" s="19"/>
      <c r="Q64" s="46"/>
      <c r="R64" s="31"/>
      <c r="S64" s="21"/>
      <c r="T64" s="22"/>
      <c r="U64" s="46"/>
      <c r="V64" s="23"/>
      <c r="W64" s="23"/>
      <c r="X64" s="23"/>
      <c r="Y64" s="23"/>
      <c r="Z64" s="82"/>
    </row>
    <row r="65" spans="1:26" x14ac:dyDescent="0.25">
      <c r="A65" s="46"/>
      <c r="B65" s="14"/>
      <c r="C65" s="14"/>
      <c r="D65" s="14"/>
      <c r="E65" s="14"/>
      <c r="F65" s="14"/>
      <c r="G65" s="15"/>
      <c r="H65" s="16"/>
      <c r="I65" s="17"/>
      <c r="J65" s="46"/>
      <c r="K65" s="15"/>
      <c r="L65" s="16"/>
      <c r="M65" s="18"/>
      <c r="N65" s="30"/>
      <c r="O65" s="16"/>
      <c r="P65" s="19"/>
      <c r="Q65" s="46"/>
      <c r="R65" s="31"/>
      <c r="S65" s="21"/>
      <c r="T65" s="22"/>
      <c r="U65" s="46"/>
      <c r="V65" s="23"/>
      <c r="W65" s="23"/>
      <c r="X65" s="23"/>
      <c r="Y65" s="23"/>
      <c r="Z65" s="82"/>
    </row>
    <row r="66" spans="1:26" x14ac:dyDescent="0.25">
      <c r="A66" s="46"/>
      <c r="B66" s="14"/>
      <c r="C66" s="14"/>
      <c r="D66" s="14"/>
      <c r="E66" s="14"/>
      <c r="F66" s="14"/>
      <c r="G66" s="15"/>
      <c r="H66" s="16"/>
      <c r="I66" s="17"/>
      <c r="J66" s="46"/>
      <c r="K66" s="15"/>
      <c r="L66" s="16"/>
      <c r="M66" s="18"/>
      <c r="N66" s="15"/>
      <c r="O66" s="16"/>
      <c r="P66" s="19"/>
      <c r="Q66" s="46"/>
      <c r="R66" s="31"/>
      <c r="S66" s="21"/>
      <c r="T66" s="22"/>
      <c r="U66" s="46"/>
      <c r="V66" s="23"/>
      <c r="W66" s="23"/>
      <c r="X66" s="23"/>
      <c r="Y66" s="23"/>
      <c r="Z66" s="82"/>
    </row>
    <row r="67" spans="1:26" x14ac:dyDescent="0.25">
      <c r="A67" s="46"/>
      <c r="B67" s="14"/>
      <c r="C67" s="14"/>
      <c r="D67" s="14"/>
      <c r="E67" s="14"/>
      <c r="F67" s="14"/>
      <c r="G67" s="15"/>
      <c r="H67" s="16"/>
      <c r="I67" s="17"/>
      <c r="J67" s="46"/>
      <c r="K67" s="15"/>
      <c r="L67" s="16"/>
      <c r="M67" s="18"/>
      <c r="N67" s="15"/>
      <c r="O67" s="16"/>
      <c r="P67" s="19"/>
      <c r="Q67" s="46"/>
      <c r="R67" s="31"/>
      <c r="S67" s="21"/>
      <c r="T67" s="22"/>
      <c r="U67" s="46"/>
      <c r="V67" s="23"/>
      <c r="W67" s="23"/>
      <c r="X67" s="23"/>
      <c r="Y67" s="23"/>
      <c r="Z67" s="82"/>
    </row>
    <row r="68" spans="1:26" x14ac:dyDescent="0.25">
      <c r="A68" s="46"/>
      <c r="B68" s="14"/>
      <c r="C68" s="14"/>
      <c r="D68" s="14"/>
      <c r="E68" s="14"/>
      <c r="F68" s="14"/>
      <c r="G68" s="15"/>
      <c r="H68" s="16"/>
      <c r="I68" s="17"/>
      <c r="J68" s="46"/>
      <c r="K68" s="15"/>
      <c r="L68" s="16"/>
      <c r="M68" s="18"/>
      <c r="N68" s="30"/>
      <c r="O68" s="16"/>
      <c r="P68" s="19"/>
      <c r="Q68" s="46"/>
      <c r="R68" s="31"/>
      <c r="S68" s="21"/>
      <c r="T68" s="22"/>
      <c r="U68" s="46"/>
      <c r="V68" s="23"/>
      <c r="W68" s="23"/>
      <c r="X68" s="23"/>
      <c r="Y68" s="23"/>
      <c r="Z68" s="82"/>
    </row>
    <row r="69" spans="1:26" x14ac:dyDescent="0.25">
      <c r="A69" s="46"/>
      <c r="B69" s="14"/>
      <c r="C69" s="14"/>
      <c r="D69" s="14"/>
      <c r="E69" s="14"/>
      <c r="F69" s="14"/>
      <c r="G69" s="15"/>
      <c r="H69" s="16"/>
      <c r="I69" s="17"/>
      <c r="J69" s="46"/>
      <c r="K69" s="15"/>
      <c r="L69" s="16"/>
      <c r="M69" s="18"/>
      <c r="N69" s="15"/>
      <c r="O69" s="16"/>
      <c r="P69" s="19"/>
      <c r="Q69" s="46"/>
      <c r="R69" s="31"/>
      <c r="S69" s="21"/>
      <c r="T69" s="22"/>
      <c r="U69" s="46"/>
      <c r="V69" s="23"/>
      <c r="W69" s="23"/>
      <c r="X69" s="23"/>
      <c r="Y69" s="23"/>
      <c r="Z69" s="82"/>
    </row>
    <row r="70" spans="1:26" x14ac:dyDescent="0.25">
      <c r="A70" s="46"/>
      <c r="B70" s="14"/>
      <c r="C70" s="14"/>
      <c r="D70" s="14"/>
      <c r="E70" s="14"/>
      <c r="F70" s="14"/>
      <c r="G70" s="15"/>
      <c r="H70" s="16"/>
      <c r="I70" s="17"/>
      <c r="J70" s="46"/>
      <c r="K70" s="15"/>
      <c r="L70" s="16"/>
      <c r="M70" s="18"/>
      <c r="N70" s="30"/>
      <c r="O70" s="16"/>
      <c r="P70" s="19"/>
      <c r="Q70" s="46"/>
      <c r="R70" s="31"/>
      <c r="S70" s="21"/>
      <c r="T70" s="22"/>
      <c r="U70" s="46"/>
      <c r="V70" s="23"/>
      <c r="W70" s="23"/>
      <c r="X70" s="23"/>
      <c r="Y70" s="23"/>
      <c r="Z70" s="82"/>
    </row>
    <row r="71" spans="1:26" x14ac:dyDescent="0.25">
      <c r="A71" s="46"/>
      <c r="B71" s="14"/>
      <c r="C71" s="14"/>
      <c r="D71" s="14"/>
      <c r="E71" s="14"/>
      <c r="F71" s="14"/>
      <c r="G71" s="15"/>
      <c r="H71" s="16"/>
      <c r="I71" s="17"/>
      <c r="J71" s="46"/>
      <c r="K71" s="15"/>
      <c r="L71" s="16"/>
      <c r="M71" s="18"/>
      <c r="N71" s="15"/>
      <c r="O71" s="16"/>
      <c r="P71" s="19"/>
      <c r="Q71" s="46"/>
      <c r="R71" s="31"/>
      <c r="S71" s="21"/>
      <c r="T71" s="22"/>
      <c r="U71" s="46"/>
      <c r="V71" s="23"/>
      <c r="W71" s="23"/>
      <c r="X71" s="23"/>
      <c r="Y71" s="23"/>
      <c r="Z71" s="82"/>
    </row>
    <row r="72" spans="1:26" x14ac:dyDescent="0.25">
      <c r="A72" s="46"/>
      <c r="B72" s="14"/>
      <c r="C72" s="14"/>
      <c r="D72" s="14"/>
      <c r="E72" s="14"/>
      <c r="F72" s="14"/>
      <c r="G72" s="15"/>
      <c r="H72" s="16"/>
      <c r="I72" s="17"/>
      <c r="J72" s="46"/>
      <c r="K72" s="15"/>
      <c r="L72" s="16"/>
      <c r="M72" s="18"/>
      <c r="N72" s="15"/>
      <c r="O72" s="16"/>
      <c r="P72" s="19"/>
      <c r="Q72" s="46"/>
      <c r="R72" s="31"/>
      <c r="S72" s="21"/>
      <c r="T72" s="22"/>
      <c r="U72" s="46"/>
      <c r="V72" s="23"/>
      <c r="W72" s="23"/>
      <c r="X72" s="23"/>
      <c r="Y72" s="23"/>
      <c r="Z72" s="82"/>
    </row>
    <row r="73" spans="1:26" x14ac:dyDescent="0.25">
      <c r="A73" s="46"/>
      <c r="B73" s="14"/>
      <c r="C73" s="14"/>
      <c r="D73" s="14"/>
      <c r="E73" s="14"/>
      <c r="F73" s="14"/>
      <c r="G73" s="15"/>
      <c r="H73" s="16"/>
      <c r="I73" s="17"/>
      <c r="J73" s="46"/>
      <c r="K73" s="15"/>
      <c r="L73" s="16"/>
      <c r="M73" s="18"/>
      <c r="N73" s="30"/>
      <c r="O73" s="16"/>
      <c r="P73" s="19"/>
      <c r="Q73" s="46"/>
      <c r="R73" s="31"/>
      <c r="S73" s="21"/>
      <c r="T73" s="22"/>
      <c r="U73" s="46"/>
      <c r="V73" s="23"/>
      <c r="W73" s="23"/>
      <c r="X73" s="23"/>
      <c r="Y73" s="23"/>
      <c r="Z73" s="82"/>
    </row>
    <row r="74" spans="1:26" x14ac:dyDescent="0.25">
      <c r="A74" s="46"/>
      <c r="B74" s="14"/>
      <c r="C74" s="14"/>
      <c r="D74" s="14"/>
      <c r="E74" s="14"/>
      <c r="F74" s="14"/>
      <c r="G74" s="15"/>
      <c r="H74" s="16"/>
      <c r="I74" s="17"/>
      <c r="J74" s="46"/>
      <c r="K74" s="15"/>
      <c r="L74" s="16"/>
      <c r="M74" s="18"/>
      <c r="N74" s="15"/>
      <c r="O74" s="16"/>
      <c r="P74" s="19"/>
      <c r="Q74" s="46"/>
      <c r="R74" s="20"/>
      <c r="S74" s="21"/>
      <c r="T74" s="22"/>
      <c r="U74" s="46"/>
      <c r="V74" s="23"/>
      <c r="W74" s="23"/>
      <c r="X74" s="23"/>
      <c r="Y74" s="23"/>
      <c r="Z74" s="82"/>
    </row>
    <row r="75" spans="1:26" x14ac:dyDescent="0.25">
      <c r="A75" s="46"/>
      <c r="B75" s="14"/>
      <c r="C75" s="14"/>
      <c r="D75" s="14"/>
      <c r="E75" s="14"/>
      <c r="F75" s="14"/>
      <c r="G75" s="15"/>
      <c r="H75" s="16"/>
      <c r="I75" s="17"/>
      <c r="J75" s="46"/>
      <c r="K75" s="15"/>
      <c r="L75" s="16"/>
      <c r="M75" s="18"/>
      <c r="N75" s="15"/>
      <c r="O75" s="16"/>
      <c r="P75" s="19"/>
      <c r="Q75" s="46"/>
      <c r="R75" s="31"/>
      <c r="S75" s="21"/>
      <c r="T75" s="22"/>
      <c r="U75" s="46"/>
      <c r="V75" s="23"/>
      <c r="W75" s="23"/>
      <c r="X75" s="23"/>
      <c r="Y75" s="23"/>
      <c r="Z75" s="82"/>
    </row>
    <row r="76" spans="1:26" x14ac:dyDescent="0.25">
      <c r="A76" s="46"/>
      <c r="B76" s="14"/>
      <c r="C76" s="14"/>
      <c r="D76" s="14"/>
      <c r="E76" s="14"/>
      <c r="F76" s="14"/>
      <c r="G76" s="15"/>
      <c r="H76" s="16"/>
      <c r="I76" s="17"/>
      <c r="J76" s="46"/>
      <c r="K76" s="15"/>
      <c r="L76" s="16"/>
      <c r="M76" s="18"/>
      <c r="N76" s="30"/>
      <c r="O76" s="16"/>
      <c r="P76" s="19"/>
      <c r="Q76" s="46"/>
      <c r="R76" s="31"/>
      <c r="S76" s="21"/>
      <c r="T76" s="22"/>
      <c r="U76" s="46"/>
      <c r="V76" s="23"/>
      <c r="W76" s="23"/>
      <c r="X76" s="23"/>
      <c r="Y76" s="23"/>
      <c r="Z76" s="82"/>
    </row>
    <row r="77" spans="1:26" x14ac:dyDescent="0.25">
      <c r="A77" s="46"/>
      <c r="B77" s="14"/>
      <c r="C77" s="14"/>
      <c r="D77" s="14"/>
      <c r="E77" s="14"/>
      <c r="F77" s="14"/>
      <c r="G77" s="15"/>
      <c r="H77" s="16"/>
      <c r="I77" s="17"/>
      <c r="J77" s="46"/>
      <c r="K77" s="15"/>
      <c r="L77" s="16"/>
      <c r="M77" s="18"/>
      <c r="N77" s="15"/>
      <c r="O77" s="16"/>
      <c r="P77" s="19"/>
      <c r="Q77" s="46"/>
      <c r="R77" s="31"/>
      <c r="S77" s="21"/>
      <c r="T77" s="22"/>
      <c r="U77" s="46"/>
      <c r="V77" s="23"/>
      <c r="W77" s="23"/>
      <c r="X77" s="23"/>
      <c r="Y77" s="23"/>
      <c r="Z77" s="82"/>
    </row>
    <row r="78" spans="1:26" x14ac:dyDescent="0.25">
      <c r="A78" s="46"/>
      <c r="B78" s="14"/>
      <c r="C78" s="14"/>
      <c r="D78" s="14"/>
      <c r="E78" s="14"/>
      <c r="F78" s="14"/>
      <c r="G78" s="15"/>
      <c r="H78" s="16"/>
      <c r="I78" s="17"/>
      <c r="J78" s="46"/>
      <c r="K78" s="15"/>
      <c r="L78" s="16"/>
      <c r="M78" s="18"/>
      <c r="N78" s="15"/>
      <c r="O78" s="16"/>
      <c r="P78" s="19"/>
      <c r="Q78" s="46"/>
      <c r="R78" s="20"/>
      <c r="S78" s="21"/>
      <c r="T78" s="22"/>
      <c r="U78" s="46"/>
      <c r="V78" s="23"/>
      <c r="W78" s="23"/>
      <c r="X78" s="23"/>
      <c r="Y78" s="23"/>
      <c r="Z78" s="82"/>
    </row>
    <row r="79" spans="1:26" x14ac:dyDescent="0.25">
      <c r="A79" s="46"/>
      <c r="B79" s="14"/>
      <c r="C79" s="14"/>
      <c r="D79" s="14"/>
      <c r="E79" s="14"/>
      <c r="F79" s="14"/>
      <c r="G79" s="15"/>
      <c r="H79" s="16"/>
      <c r="I79" s="17"/>
      <c r="J79" s="46"/>
      <c r="K79" s="15"/>
      <c r="L79" s="16"/>
      <c r="M79" s="18"/>
      <c r="N79" s="15"/>
      <c r="O79" s="16"/>
      <c r="P79" s="19"/>
      <c r="Q79" s="46"/>
      <c r="R79" s="31"/>
      <c r="S79" s="21"/>
      <c r="T79" s="22"/>
      <c r="U79" s="46"/>
      <c r="V79" s="23"/>
      <c r="W79" s="23"/>
      <c r="X79" s="23"/>
      <c r="Y79" s="23"/>
      <c r="Z79" s="82"/>
    </row>
    <row r="80" spans="1:26" x14ac:dyDescent="0.25">
      <c r="A80" s="46"/>
      <c r="B80" s="14"/>
      <c r="C80" s="14"/>
      <c r="D80" s="14"/>
      <c r="E80" s="14"/>
      <c r="F80" s="14"/>
      <c r="G80" s="15"/>
      <c r="H80" s="16"/>
      <c r="I80" s="17"/>
      <c r="J80" s="46"/>
      <c r="K80" s="15"/>
      <c r="L80" s="16"/>
      <c r="M80" s="18"/>
      <c r="N80" s="15"/>
      <c r="O80" s="16"/>
      <c r="P80" s="19"/>
      <c r="Q80" s="46"/>
      <c r="R80" s="31"/>
      <c r="S80" s="21"/>
      <c r="T80" s="22"/>
      <c r="U80" s="46"/>
      <c r="V80" s="23"/>
      <c r="W80" s="23"/>
      <c r="X80" s="23"/>
      <c r="Y80" s="23"/>
      <c r="Z80" s="82"/>
    </row>
    <row r="81" spans="1:26" x14ac:dyDescent="0.25">
      <c r="A81" s="46"/>
      <c r="B81" s="14"/>
      <c r="C81" s="14"/>
      <c r="D81" s="14"/>
      <c r="E81" s="14"/>
      <c r="F81" s="14"/>
      <c r="G81" s="15"/>
      <c r="H81" s="16"/>
      <c r="I81" s="17"/>
      <c r="J81" s="46"/>
      <c r="K81" s="15"/>
      <c r="L81" s="16"/>
      <c r="M81" s="18"/>
      <c r="N81" s="30"/>
      <c r="O81" s="16"/>
      <c r="P81" s="19"/>
      <c r="Q81" s="46"/>
      <c r="R81" s="20"/>
      <c r="S81" s="21"/>
      <c r="T81" s="22"/>
      <c r="U81" s="46"/>
      <c r="V81" s="23"/>
      <c r="W81" s="23"/>
      <c r="X81" s="23"/>
      <c r="Y81" s="23"/>
      <c r="Z81" s="82"/>
    </row>
    <row r="82" spans="1:26" x14ac:dyDescent="0.25">
      <c r="A82" s="46"/>
      <c r="B82" s="14"/>
      <c r="C82" s="14"/>
      <c r="D82" s="14"/>
      <c r="E82" s="14"/>
      <c r="F82" s="14"/>
      <c r="G82" s="15"/>
      <c r="H82" s="16"/>
      <c r="I82" s="17"/>
      <c r="J82" s="46"/>
      <c r="K82" s="15"/>
      <c r="L82" s="16"/>
      <c r="M82" s="18"/>
      <c r="N82" s="15"/>
      <c r="O82" s="16"/>
      <c r="P82" s="19"/>
      <c r="Q82" s="46"/>
      <c r="R82" s="20"/>
      <c r="S82" s="21"/>
      <c r="T82" s="22"/>
      <c r="U82" s="46"/>
      <c r="V82" s="23"/>
      <c r="W82" s="23"/>
      <c r="X82" s="23"/>
      <c r="Y82" s="23"/>
      <c r="Z82" s="82"/>
    </row>
    <row r="83" spans="1:26" x14ac:dyDescent="0.25">
      <c r="A83" s="46"/>
      <c r="B83" s="14"/>
      <c r="C83" s="14"/>
      <c r="D83" s="14"/>
      <c r="E83" s="14"/>
      <c r="F83" s="14"/>
      <c r="G83" s="15"/>
      <c r="H83" s="16"/>
      <c r="I83" s="17"/>
      <c r="J83" s="46"/>
      <c r="K83" s="15"/>
      <c r="L83" s="16"/>
      <c r="M83" s="18"/>
      <c r="N83" s="30"/>
      <c r="O83" s="16"/>
      <c r="P83" s="19"/>
      <c r="Q83" s="46"/>
      <c r="R83" s="20"/>
      <c r="S83" s="21"/>
      <c r="T83" s="22"/>
      <c r="U83" s="46"/>
      <c r="V83" s="23"/>
      <c r="W83" s="23"/>
      <c r="X83" s="23"/>
      <c r="Y83" s="23"/>
      <c r="Z83" s="82"/>
    </row>
    <row r="84" spans="1:26" x14ac:dyDescent="0.25">
      <c r="A84" s="46"/>
      <c r="B84" s="14"/>
      <c r="C84" s="14"/>
      <c r="D84" s="14"/>
      <c r="E84" s="14"/>
      <c r="F84" s="14"/>
      <c r="G84" s="15"/>
      <c r="H84" s="16"/>
      <c r="I84" s="17"/>
      <c r="J84" s="46"/>
      <c r="K84" s="15"/>
      <c r="L84" s="16"/>
      <c r="M84" s="18"/>
      <c r="N84" s="15"/>
      <c r="O84" s="16"/>
      <c r="P84" s="19"/>
      <c r="Q84" s="46"/>
      <c r="R84" s="20"/>
      <c r="S84" s="21"/>
      <c r="T84" s="22"/>
      <c r="U84" s="46"/>
      <c r="V84" s="23"/>
      <c r="W84" s="23"/>
      <c r="X84" s="23"/>
      <c r="Y84" s="23"/>
      <c r="Z84" s="82"/>
    </row>
    <row r="85" spans="1:26" x14ac:dyDescent="0.25">
      <c r="A85" s="46"/>
      <c r="B85" s="14"/>
      <c r="C85" s="14"/>
      <c r="D85" s="14"/>
      <c r="E85" s="14"/>
      <c r="F85" s="14"/>
      <c r="G85" s="15"/>
      <c r="H85" s="16"/>
      <c r="I85" s="17"/>
      <c r="J85" s="46"/>
      <c r="K85" s="15"/>
      <c r="L85" s="16"/>
      <c r="M85" s="18"/>
      <c r="N85" s="15"/>
      <c r="O85" s="16"/>
      <c r="P85" s="19"/>
      <c r="Q85" s="46"/>
      <c r="R85" s="31"/>
      <c r="S85" s="21"/>
      <c r="T85" s="22"/>
      <c r="U85" s="46"/>
      <c r="V85" s="23"/>
      <c r="W85" s="23"/>
      <c r="X85" s="23"/>
      <c r="Y85" s="23"/>
      <c r="Z85" s="82"/>
    </row>
    <row r="86" spans="1:26" x14ac:dyDescent="0.25">
      <c r="A86" s="46"/>
      <c r="B86" s="14"/>
      <c r="C86" s="14"/>
      <c r="D86" s="14"/>
      <c r="E86" s="14"/>
      <c r="F86" s="14"/>
      <c r="G86" s="15"/>
      <c r="H86" s="16"/>
      <c r="I86" s="17"/>
      <c r="J86" s="46"/>
      <c r="K86" s="15"/>
      <c r="L86" s="16"/>
      <c r="M86" s="18"/>
      <c r="N86" s="15"/>
      <c r="O86" s="16"/>
      <c r="P86" s="19"/>
      <c r="Q86" s="46"/>
      <c r="R86" s="20"/>
      <c r="S86" s="21"/>
      <c r="T86" s="22"/>
      <c r="U86" s="46"/>
      <c r="V86" s="23"/>
      <c r="W86" s="23"/>
      <c r="X86" s="23"/>
      <c r="Y86" s="23"/>
      <c r="Z86" s="82"/>
    </row>
    <row r="87" spans="1:26" x14ac:dyDescent="0.25">
      <c r="A87" s="46"/>
      <c r="B87" s="14"/>
      <c r="C87" s="14"/>
      <c r="D87" s="14"/>
      <c r="E87" s="14"/>
      <c r="F87" s="14"/>
      <c r="G87" s="15"/>
      <c r="H87" s="16"/>
      <c r="I87" s="17"/>
      <c r="J87" s="46"/>
      <c r="K87" s="15"/>
      <c r="L87" s="16"/>
      <c r="M87" s="18"/>
      <c r="N87" s="15"/>
      <c r="O87" s="16"/>
      <c r="P87" s="19"/>
      <c r="Q87" s="46"/>
      <c r="R87" s="20"/>
      <c r="S87" s="21"/>
      <c r="T87" s="22"/>
      <c r="U87" s="46"/>
      <c r="V87" s="23"/>
      <c r="W87" s="23"/>
      <c r="X87" s="23"/>
      <c r="Y87" s="23"/>
      <c r="Z87" s="82"/>
    </row>
    <row r="88" spans="1:26" x14ac:dyDescent="0.25">
      <c r="A88" s="46"/>
      <c r="B88" s="14"/>
      <c r="C88" s="14"/>
      <c r="D88" s="14"/>
      <c r="E88" s="14"/>
      <c r="F88" s="14"/>
      <c r="G88" s="15"/>
      <c r="H88" s="16"/>
      <c r="I88" s="17"/>
      <c r="J88" s="46"/>
      <c r="K88" s="15"/>
      <c r="L88" s="16"/>
      <c r="M88" s="18"/>
      <c r="N88" s="30"/>
      <c r="O88" s="16"/>
      <c r="P88" s="19"/>
      <c r="Q88" s="46"/>
      <c r="R88" s="31"/>
      <c r="S88" s="21"/>
      <c r="T88" s="22"/>
      <c r="U88" s="46"/>
      <c r="V88" s="23"/>
      <c r="W88" s="23"/>
      <c r="X88" s="23"/>
      <c r="Y88" s="23"/>
      <c r="Z88" s="82"/>
    </row>
    <row r="89" spans="1:26" s="32" customFormat="1" x14ac:dyDescent="0.25">
      <c r="A89" s="46"/>
      <c r="B89" s="14"/>
      <c r="C89" s="14"/>
      <c r="D89" s="14"/>
      <c r="E89" s="14"/>
      <c r="F89" s="14"/>
      <c r="G89" s="15"/>
      <c r="H89" s="16"/>
      <c r="I89" s="17"/>
      <c r="J89" s="46"/>
      <c r="K89" s="15"/>
      <c r="L89" s="16"/>
      <c r="M89" s="18"/>
      <c r="N89" s="15"/>
      <c r="O89" s="16"/>
      <c r="P89" s="19"/>
      <c r="Q89" s="46"/>
      <c r="R89" s="20"/>
      <c r="S89" s="21"/>
      <c r="T89" s="22"/>
      <c r="U89" s="46"/>
      <c r="V89" s="23"/>
      <c r="W89" s="23"/>
      <c r="X89" s="23"/>
      <c r="Y89" s="23"/>
      <c r="Z89" s="82"/>
    </row>
    <row r="90" spans="1:26" x14ac:dyDescent="0.25">
      <c r="A90" s="46"/>
      <c r="B90" s="14"/>
      <c r="C90" s="14"/>
      <c r="D90" s="14"/>
      <c r="E90" s="14"/>
      <c r="F90" s="14"/>
      <c r="G90" s="15"/>
      <c r="H90" s="16"/>
      <c r="I90" s="17"/>
      <c r="J90" s="46"/>
      <c r="K90" s="15"/>
      <c r="L90" s="16"/>
      <c r="M90" s="18"/>
      <c r="N90" s="24"/>
      <c r="O90" s="25"/>
      <c r="P90" s="19"/>
      <c r="Q90" s="46"/>
      <c r="R90" s="20"/>
      <c r="S90" s="21"/>
      <c r="T90" s="27"/>
      <c r="U90" s="46"/>
      <c r="V90" s="23"/>
      <c r="W90" s="23"/>
      <c r="X90" s="23"/>
      <c r="Y90" s="23"/>
      <c r="Z90" s="82"/>
    </row>
    <row r="91" spans="1:26" x14ac:dyDescent="0.25">
      <c r="A91" s="46"/>
      <c r="B91" s="14"/>
      <c r="C91" s="14"/>
      <c r="D91" s="14"/>
      <c r="E91" s="14"/>
      <c r="F91" s="14"/>
      <c r="G91" s="15"/>
      <c r="H91" s="16"/>
      <c r="I91" s="17"/>
      <c r="J91" s="46"/>
      <c r="K91" s="15"/>
      <c r="L91" s="16"/>
      <c r="M91" s="18"/>
      <c r="N91" s="24"/>
      <c r="O91" s="25"/>
      <c r="P91" s="19"/>
      <c r="Q91" s="46"/>
      <c r="R91" s="20"/>
      <c r="S91" s="21"/>
      <c r="T91" s="27"/>
      <c r="U91" s="46"/>
      <c r="V91" s="23"/>
      <c r="W91" s="23"/>
      <c r="X91" s="23"/>
      <c r="Y91" s="23"/>
      <c r="Z91" s="82"/>
    </row>
    <row r="92" spans="1:26" x14ac:dyDescent="0.25">
      <c r="A92" s="46"/>
      <c r="B92" s="14"/>
      <c r="C92" s="14"/>
      <c r="D92" s="14"/>
      <c r="E92" s="14"/>
      <c r="F92" s="14"/>
      <c r="G92" s="15"/>
      <c r="H92" s="16"/>
      <c r="I92" s="17"/>
      <c r="J92" s="46"/>
      <c r="K92" s="15"/>
      <c r="L92" s="16"/>
      <c r="M92" s="18"/>
      <c r="N92" s="24"/>
      <c r="O92" s="25"/>
      <c r="P92" s="19"/>
      <c r="Q92" s="46"/>
      <c r="R92" s="31"/>
      <c r="S92" s="21"/>
      <c r="T92" s="27"/>
      <c r="U92" s="46"/>
      <c r="V92" s="23"/>
      <c r="W92" s="23"/>
      <c r="X92" s="23"/>
      <c r="Y92" s="23"/>
      <c r="Z92" s="82"/>
    </row>
    <row r="93" spans="1:26" x14ac:dyDescent="0.25">
      <c r="A93" s="46"/>
      <c r="B93" s="14"/>
      <c r="C93" s="14"/>
      <c r="D93" s="14"/>
      <c r="E93" s="14"/>
      <c r="F93" s="14"/>
      <c r="G93" s="15"/>
      <c r="H93" s="16"/>
      <c r="I93" s="17"/>
      <c r="J93" s="46"/>
      <c r="K93" s="15"/>
      <c r="L93" s="16"/>
      <c r="M93" s="18"/>
      <c r="N93" s="24"/>
      <c r="O93" s="25"/>
      <c r="P93" s="19"/>
      <c r="Q93" s="46"/>
      <c r="R93" s="20"/>
      <c r="S93" s="21"/>
      <c r="T93" s="27"/>
      <c r="U93" s="46"/>
      <c r="V93" s="23"/>
      <c r="W93" s="23"/>
      <c r="X93" s="23"/>
      <c r="Y93" s="23"/>
      <c r="Z93" s="82"/>
    </row>
    <row r="94" spans="1:26" x14ac:dyDescent="0.25">
      <c r="A94" s="46"/>
      <c r="B94" s="14"/>
      <c r="C94" s="14"/>
      <c r="D94" s="14"/>
      <c r="E94" s="14"/>
      <c r="F94" s="14"/>
      <c r="G94" s="15"/>
      <c r="H94" s="16"/>
      <c r="I94" s="17"/>
      <c r="J94" s="46"/>
      <c r="K94" s="15"/>
      <c r="L94" s="16"/>
      <c r="M94" s="18"/>
      <c r="N94" s="15"/>
      <c r="O94" s="16"/>
      <c r="P94" s="19"/>
      <c r="Q94" s="46"/>
      <c r="R94" s="20"/>
      <c r="S94" s="21"/>
      <c r="T94" s="27"/>
      <c r="U94" s="46"/>
      <c r="V94" s="23"/>
      <c r="W94" s="23"/>
      <c r="X94" s="23"/>
      <c r="Y94" s="23"/>
      <c r="Z94" s="82"/>
    </row>
    <row r="95" spans="1:26" x14ac:dyDescent="0.25">
      <c r="A95" s="46"/>
      <c r="B95" s="14"/>
      <c r="C95" s="14"/>
      <c r="D95" s="14"/>
      <c r="E95" s="14"/>
      <c r="F95" s="14"/>
      <c r="G95" s="15"/>
      <c r="H95" s="16"/>
      <c r="I95" s="17"/>
      <c r="J95" s="46"/>
      <c r="K95" s="15"/>
      <c r="L95" s="16"/>
      <c r="M95" s="18"/>
      <c r="N95" s="15"/>
      <c r="O95" s="16"/>
      <c r="P95" s="19"/>
      <c r="Q95" s="46"/>
      <c r="R95" s="31"/>
      <c r="S95" s="21"/>
      <c r="T95" s="27"/>
      <c r="U95" s="46"/>
      <c r="V95" s="23"/>
      <c r="W95" s="23"/>
      <c r="X95" s="23"/>
      <c r="Y95" s="23"/>
      <c r="Z95" s="82"/>
    </row>
    <row r="96" spans="1:26" x14ac:dyDescent="0.25">
      <c r="A96" s="46"/>
      <c r="B96" s="14"/>
      <c r="C96" s="14"/>
      <c r="D96" s="14"/>
      <c r="E96" s="14"/>
      <c r="F96" s="14"/>
      <c r="G96" s="15"/>
      <c r="H96" s="16"/>
      <c r="I96" s="17"/>
      <c r="J96" s="46"/>
      <c r="K96" s="15"/>
      <c r="L96" s="16"/>
      <c r="M96" s="18"/>
      <c r="N96" s="30"/>
      <c r="O96" s="16"/>
      <c r="P96" s="19"/>
      <c r="Q96" s="46"/>
      <c r="R96" s="20"/>
      <c r="S96" s="21"/>
      <c r="T96" s="27"/>
      <c r="U96" s="46"/>
      <c r="V96" s="23"/>
      <c r="W96" s="23"/>
      <c r="X96" s="23"/>
      <c r="Y96" s="23"/>
      <c r="Z96" s="82"/>
    </row>
    <row r="97" spans="1:26" x14ac:dyDescent="0.25">
      <c r="A97" s="46"/>
      <c r="B97" s="14"/>
      <c r="C97" s="14"/>
      <c r="D97" s="14"/>
      <c r="E97" s="14"/>
      <c r="F97" s="14"/>
      <c r="G97" s="15"/>
      <c r="H97" s="16"/>
      <c r="I97" s="17"/>
      <c r="J97" s="46"/>
      <c r="K97" s="15"/>
      <c r="L97" s="16"/>
      <c r="M97" s="18"/>
      <c r="N97" s="24"/>
      <c r="O97" s="25"/>
      <c r="P97" s="19"/>
      <c r="Q97" s="46"/>
      <c r="R97" s="31"/>
      <c r="S97" s="21"/>
      <c r="T97" s="27"/>
      <c r="U97" s="46"/>
      <c r="V97" s="23"/>
      <c r="W97" s="23"/>
      <c r="X97" s="23"/>
      <c r="Y97" s="23"/>
      <c r="Z97" s="82"/>
    </row>
    <row r="98" spans="1:26" x14ac:dyDescent="0.25">
      <c r="A98" s="46"/>
      <c r="B98" s="14"/>
      <c r="C98" s="14"/>
      <c r="D98" s="14"/>
      <c r="E98" s="14"/>
      <c r="F98" s="14"/>
      <c r="G98" s="15"/>
      <c r="H98" s="16"/>
      <c r="I98" s="17"/>
      <c r="J98" s="46"/>
      <c r="K98" s="15"/>
      <c r="L98" s="16"/>
      <c r="M98" s="18"/>
      <c r="N98" s="15"/>
      <c r="O98" s="16"/>
      <c r="P98" s="19"/>
      <c r="Q98" s="46"/>
      <c r="R98" s="20"/>
      <c r="S98" s="21"/>
      <c r="T98" s="27"/>
      <c r="U98" s="46"/>
      <c r="V98" s="23"/>
      <c r="W98" s="23"/>
      <c r="X98" s="23"/>
      <c r="Y98" s="23"/>
      <c r="Z98" s="82"/>
    </row>
    <row r="99" spans="1:26" x14ac:dyDescent="0.25">
      <c r="A99" s="46"/>
      <c r="B99" s="14"/>
      <c r="C99" s="14"/>
      <c r="D99" s="14"/>
      <c r="E99" s="14"/>
      <c r="F99" s="14"/>
      <c r="G99" s="15"/>
      <c r="H99" s="16"/>
      <c r="I99" s="17"/>
      <c r="J99" s="46"/>
      <c r="K99" s="15"/>
      <c r="L99" s="16"/>
      <c r="M99" s="18"/>
      <c r="N99" s="30"/>
      <c r="O99" s="16"/>
      <c r="P99" s="19"/>
      <c r="Q99" s="46"/>
      <c r="R99" s="20"/>
      <c r="S99" s="21"/>
      <c r="T99" s="27"/>
      <c r="U99" s="46"/>
      <c r="V99" s="23"/>
      <c r="W99" s="23"/>
      <c r="X99" s="23"/>
      <c r="Y99" s="23"/>
      <c r="Z99" s="82"/>
    </row>
    <row r="100" spans="1:26" x14ac:dyDescent="0.25">
      <c r="A100" s="46"/>
      <c r="B100" s="14"/>
      <c r="C100" s="14"/>
      <c r="D100" s="14"/>
      <c r="E100" s="14"/>
      <c r="F100" s="14"/>
      <c r="G100" s="15"/>
      <c r="H100" s="16"/>
      <c r="I100" s="17"/>
      <c r="J100" s="46"/>
      <c r="K100" s="15"/>
      <c r="L100" s="16"/>
      <c r="M100" s="18"/>
      <c r="N100" s="15"/>
      <c r="O100" s="16"/>
      <c r="P100" s="19"/>
      <c r="Q100" s="46"/>
      <c r="R100" s="20"/>
      <c r="S100" s="21"/>
      <c r="T100" s="22"/>
      <c r="U100" s="46"/>
      <c r="V100" s="23"/>
      <c r="W100" s="23"/>
      <c r="X100" s="23"/>
      <c r="Y100" s="23"/>
      <c r="Z100" s="82"/>
    </row>
    <row r="101" spans="1:26" x14ac:dyDescent="0.25">
      <c r="A101" s="46"/>
      <c r="B101" s="14"/>
      <c r="C101" s="14"/>
      <c r="D101" s="14"/>
      <c r="E101" s="14"/>
      <c r="F101" s="14"/>
      <c r="G101" s="15"/>
      <c r="H101" s="16"/>
      <c r="I101" s="17"/>
      <c r="J101" s="46"/>
      <c r="K101" s="15"/>
      <c r="L101" s="16"/>
      <c r="M101" s="18"/>
      <c r="N101" s="30"/>
      <c r="O101" s="16"/>
      <c r="P101" s="19"/>
      <c r="Q101" s="46"/>
      <c r="R101" s="20"/>
      <c r="S101" s="21"/>
      <c r="T101" s="22"/>
      <c r="U101" s="46"/>
      <c r="V101" s="23"/>
      <c r="W101" s="23"/>
      <c r="X101" s="23"/>
      <c r="Y101" s="23"/>
      <c r="Z101" s="82"/>
    </row>
    <row r="102" spans="1:26" x14ac:dyDescent="0.25">
      <c r="A102" s="46"/>
      <c r="B102" s="14"/>
      <c r="C102" s="14"/>
      <c r="D102" s="14"/>
      <c r="E102" s="14"/>
      <c r="F102" s="14"/>
      <c r="G102" s="15"/>
      <c r="H102" s="16"/>
      <c r="I102" s="17"/>
      <c r="J102" s="46"/>
      <c r="K102" s="15"/>
      <c r="L102" s="16"/>
      <c r="M102" s="18"/>
      <c r="N102" s="15"/>
      <c r="O102" s="16"/>
      <c r="P102" s="19"/>
      <c r="Q102" s="46"/>
      <c r="R102" s="20"/>
      <c r="S102" s="21"/>
      <c r="T102" s="22"/>
      <c r="U102" s="46"/>
      <c r="V102" s="23"/>
      <c r="W102" s="23"/>
      <c r="X102" s="23"/>
      <c r="Y102" s="23"/>
      <c r="Z102" s="82"/>
    </row>
    <row r="103" spans="1:26" x14ac:dyDescent="0.25">
      <c r="A103" s="46"/>
      <c r="B103" s="14"/>
      <c r="C103" s="14"/>
      <c r="D103" s="14"/>
      <c r="E103" s="14"/>
      <c r="F103" s="14"/>
      <c r="G103" s="15"/>
      <c r="H103" s="16"/>
      <c r="I103" s="17"/>
      <c r="J103" s="46"/>
      <c r="K103" s="15"/>
      <c r="L103" s="16"/>
      <c r="M103" s="18"/>
      <c r="N103" s="15"/>
      <c r="O103" s="16"/>
      <c r="P103" s="19"/>
      <c r="Q103" s="46"/>
      <c r="R103" s="20"/>
      <c r="S103" s="21"/>
      <c r="T103" s="22"/>
      <c r="U103" s="46"/>
      <c r="V103" s="23"/>
      <c r="W103" s="23"/>
      <c r="X103" s="23"/>
      <c r="Y103" s="23"/>
      <c r="Z103" s="82"/>
    </row>
    <row r="104" spans="1:26" x14ac:dyDescent="0.25">
      <c r="A104" s="46"/>
      <c r="B104" s="14"/>
      <c r="C104" s="14"/>
      <c r="D104" s="14"/>
      <c r="E104" s="14"/>
      <c r="F104" s="14"/>
      <c r="G104" s="15"/>
      <c r="H104" s="16"/>
      <c r="I104" s="17"/>
      <c r="J104" s="46"/>
      <c r="K104" s="15"/>
      <c r="L104" s="16"/>
      <c r="M104" s="18"/>
      <c r="N104" s="30"/>
      <c r="O104" s="16"/>
      <c r="P104" s="19"/>
      <c r="Q104" s="46"/>
      <c r="R104" s="20"/>
      <c r="S104" s="21"/>
      <c r="T104" s="22"/>
      <c r="U104" s="46"/>
      <c r="V104" s="23"/>
      <c r="W104" s="23"/>
      <c r="X104" s="23"/>
      <c r="Y104" s="23"/>
      <c r="Z104" s="82"/>
    </row>
    <row r="105" spans="1:26" x14ac:dyDescent="0.25">
      <c r="A105" s="46"/>
      <c r="B105" s="14"/>
      <c r="C105" s="14"/>
      <c r="D105" s="14"/>
      <c r="E105" s="14"/>
      <c r="F105" s="14"/>
      <c r="G105" s="15"/>
      <c r="H105" s="16"/>
      <c r="I105" s="17"/>
      <c r="J105" s="46"/>
      <c r="K105" s="15"/>
      <c r="L105" s="16"/>
      <c r="M105" s="18"/>
      <c r="N105" s="15"/>
      <c r="O105" s="16"/>
      <c r="P105" s="19"/>
      <c r="Q105" s="46"/>
      <c r="R105" s="20"/>
      <c r="S105" s="21"/>
      <c r="T105" s="22"/>
      <c r="U105" s="46"/>
      <c r="V105" s="23"/>
      <c r="W105" s="23"/>
      <c r="X105" s="23"/>
      <c r="Y105" s="23"/>
      <c r="Z105" s="82"/>
    </row>
    <row r="106" spans="1:26" x14ac:dyDescent="0.25">
      <c r="A106" s="46"/>
      <c r="B106" s="14"/>
      <c r="C106" s="14"/>
      <c r="D106" s="14"/>
      <c r="E106" s="14"/>
      <c r="F106" s="14"/>
      <c r="G106" s="15"/>
      <c r="H106" s="16"/>
      <c r="I106" s="17"/>
      <c r="J106" s="46"/>
      <c r="K106" s="15"/>
      <c r="L106" s="16"/>
      <c r="M106" s="18"/>
      <c r="N106" s="15"/>
      <c r="O106" s="16"/>
      <c r="P106" s="19"/>
      <c r="Q106" s="46"/>
      <c r="R106" s="20"/>
      <c r="S106" s="21"/>
      <c r="T106" s="22"/>
      <c r="U106" s="46"/>
      <c r="V106" s="23"/>
      <c r="W106" s="23"/>
      <c r="X106" s="23"/>
      <c r="Y106" s="23"/>
      <c r="Z106" s="82"/>
    </row>
    <row r="107" spans="1:26" x14ac:dyDescent="0.25">
      <c r="A107" s="46"/>
      <c r="B107" s="14"/>
      <c r="C107" s="14"/>
      <c r="D107" s="14"/>
      <c r="E107" s="14"/>
      <c r="F107" s="14"/>
      <c r="G107" s="15"/>
      <c r="H107" s="16"/>
      <c r="I107" s="17"/>
      <c r="J107" s="46"/>
      <c r="K107" s="15"/>
      <c r="L107" s="16"/>
      <c r="M107" s="18"/>
      <c r="N107" s="15"/>
      <c r="O107" s="16"/>
      <c r="P107" s="19"/>
      <c r="Q107" s="46"/>
      <c r="R107" s="20"/>
      <c r="S107" s="21"/>
      <c r="T107" s="22"/>
      <c r="U107" s="46"/>
      <c r="V107" s="23"/>
      <c r="W107" s="23"/>
      <c r="X107" s="23"/>
      <c r="Y107" s="23"/>
      <c r="Z107" s="82"/>
    </row>
    <row r="108" spans="1:26" x14ac:dyDescent="0.25">
      <c r="A108" s="46"/>
      <c r="B108" s="14"/>
      <c r="C108" s="14"/>
      <c r="D108" s="14"/>
      <c r="E108" s="14"/>
      <c r="F108" s="14"/>
      <c r="G108" s="15"/>
      <c r="H108" s="16"/>
      <c r="I108" s="17"/>
      <c r="J108" s="46"/>
      <c r="K108" s="15"/>
      <c r="L108" s="16"/>
      <c r="M108" s="18"/>
      <c r="N108" s="15"/>
      <c r="O108" s="16"/>
      <c r="P108" s="19"/>
      <c r="Q108" s="46"/>
      <c r="R108" s="20"/>
      <c r="S108" s="21"/>
      <c r="T108" s="22"/>
      <c r="U108" s="46"/>
      <c r="V108" s="23"/>
      <c r="W108" s="23"/>
      <c r="X108" s="23"/>
      <c r="Y108" s="23"/>
      <c r="Z108" s="82"/>
    </row>
    <row r="109" spans="1:26" x14ac:dyDescent="0.25">
      <c r="A109" s="46"/>
      <c r="B109" s="14"/>
      <c r="C109" s="14"/>
      <c r="D109" s="14"/>
      <c r="E109" s="14"/>
      <c r="F109" s="14"/>
      <c r="G109" s="15"/>
      <c r="H109" s="16"/>
      <c r="I109" s="17"/>
      <c r="J109" s="46"/>
      <c r="K109" s="15"/>
      <c r="L109" s="16"/>
      <c r="M109" s="18"/>
      <c r="N109" s="30"/>
      <c r="O109" s="16"/>
      <c r="P109" s="19"/>
      <c r="Q109" s="46"/>
      <c r="R109" s="20"/>
      <c r="S109" s="21"/>
      <c r="T109" s="22"/>
      <c r="U109" s="46"/>
      <c r="V109" s="23"/>
      <c r="W109" s="23"/>
      <c r="X109" s="23"/>
      <c r="Y109" s="23"/>
      <c r="Z109" s="82"/>
    </row>
    <row r="110" spans="1:26" x14ac:dyDescent="0.25">
      <c r="A110" s="46"/>
      <c r="B110" s="14"/>
      <c r="C110" s="14"/>
      <c r="D110" s="14"/>
      <c r="E110" s="14"/>
      <c r="F110" s="14"/>
      <c r="G110" s="15"/>
      <c r="H110" s="16"/>
      <c r="I110" s="17"/>
      <c r="J110" s="46"/>
      <c r="K110" s="15"/>
      <c r="L110" s="16"/>
      <c r="M110" s="18"/>
      <c r="N110" s="15"/>
      <c r="O110" s="16"/>
      <c r="P110" s="19"/>
      <c r="Q110" s="46"/>
      <c r="R110" s="20"/>
      <c r="S110" s="21"/>
      <c r="T110" s="22"/>
      <c r="U110" s="46"/>
      <c r="V110" s="23"/>
      <c r="W110" s="23"/>
      <c r="X110" s="23"/>
      <c r="Y110" s="23"/>
      <c r="Z110" s="82"/>
    </row>
    <row r="111" spans="1:26" x14ac:dyDescent="0.25">
      <c r="A111" s="46"/>
      <c r="B111" s="14"/>
      <c r="C111" s="14"/>
      <c r="D111" s="14"/>
      <c r="E111" s="14"/>
      <c r="F111" s="14"/>
      <c r="G111" s="15"/>
      <c r="H111" s="16"/>
      <c r="I111" s="17"/>
      <c r="J111" s="46"/>
      <c r="K111" s="15"/>
      <c r="L111" s="16"/>
      <c r="M111" s="18"/>
      <c r="N111" s="30"/>
      <c r="O111" s="16"/>
      <c r="P111" s="19"/>
      <c r="Q111" s="46"/>
      <c r="R111" s="20"/>
      <c r="S111" s="21"/>
      <c r="T111" s="22"/>
      <c r="U111" s="46"/>
      <c r="V111" s="23"/>
      <c r="W111" s="23"/>
      <c r="X111" s="23"/>
      <c r="Y111" s="23"/>
      <c r="Z111" s="82"/>
    </row>
    <row r="112" spans="1:26" x14ac:dyDescent="0.25">
      <c r="A112" s="46"/>
      <c r="B112" s="14"/>
      <c r="C112" s="14"/>
      <c r="D112" s="14"/>
      <c r="E112" s="14"/>
      <c r="F112" s="14"/>
      <c r="G112" s="15"/>
      <c r="H112" s="16"/>
      <c r="I112" s="17"/>
      <c r="J112" s="46"/>
      <c r="K112" s="15"/>
      <c r="L112" s="16"/>
      <c r="M112" s="18"/>
      <c r="N112" s="30"/>
      <c r="O112" s="16"/>
      <c r="P112" s="19"/>
      <c r="Q112" s="46"/>
      <c r="R112" s="20"/>
      <c r="S112" s="21"/>
      <c r="T112" s="22"/>
      <c r="U112" s="46"/>
      <c r="V112" s="23"/>
      <c r="W112" s="23"/>
      <c r="X112" s="23"/>
      <c r="Y112" s="23"/>
      <c r="Z112" s="82"/>
    </row>
    <row r="113" spans="1:26" x14ac:dyDescent="0.25">
      <c r="A113" s="46"/>
      <c r="B113" s="14"/>
      <c r="C113" s="14"/>
      <c r="D113" s="14"/>
      <c r="E113" s="14"/>
      <c r="F113" s="14"/>
      <c r="G113" s="15"/>
      <c r="H113" s="16"/>
      <c r="I113" s="17"/>
      <c r="J113" s="46"/>
      <c r="K113" s="15"/>
      <c r="L113" s="16"/>
      <c r="M113" s="18"/>
      <c r="N113" s="30"/>
      <c r="O113" s="16"/>
      <c r="P113" s="19"/>
      <c r="Q113" s="46"/>
      <c r="R113" s="20"/>
      <c r="S113" s="21"/>
      <c r="T113" s="22"/>
      <c r="U113" s="46"/>
      <c r="V113" s="23"/>
      <c r="W113" s="23"/>
      <c r="X113" s="23"/>
      <c r="Y113" s="23"/>
      <c r="Z113" s="82"/>
    </row>
    <row r="114" spans="1:26" x14ac:dyDescent="0.25">
      <c r="A114" s="46"/>
      <c r="B114" s="14"/>
      <c r="C114" s="14"/>
      <c r="D114" s="14"/>
      <c r="E114" s="14"/>
      <c r="F114" s="14"/>
      <c r="G114" s="15"/>
      <c r="H114" s="16"/>
      <c r="I114" s="17"/>
      <c r="J114" s="46"/>
      <c r="K114" s="15"/>
      <c r="L114" s="16"/>
      <c r="M114" s="18"/>
      <c r="N114" s="15"/>
      <c r="O114" s="16"/>
      <c r="P114" s="19"/>
      <c r="Q114" s="46"/>
      <c r="R114" s="20"/>
      <c r="S114" s="21"/>
      <c r="T114" s="22"/>
      <c r="U114" s="46"/>
      <c r="V114" s="23"/>
      <c r="W114" s="23"/>
      <c r="X114" s="23"/>
      <c r="Y114" s="23"/>
      <c r="Z114" s="82"/>
    </row>
    <row r="115" spans="1:26" x14ac:dyDescent="0.25">
      <c r="A115" s="46"/>
      <c r="B115" s="14"/>
      <c r="C115" s="14"/>
      <c r="D115" s="14"/>
      <c r="E115" s="14"/>
      <c r="F115" s="14"/>
      <c r="G115" s="15"/>
      <c r="H115" s="16"/>
      <c r="I115" s="17"/>
      <c r="J115" s="46"/>
      <c r="K115" s="15"/>
      <c r="L115" s="16"/>
      <c r="M115" s="18"/>
      <c r="N115" s="15"/>
      <c r="O115" s="16"/>
      <c r="P115" s="19"/>
      <c r="Q115" s="46"/>
      <c r="R115" s="20"/>
      <c r="S115" s="21"/>
      <c r="T115" s="22"/>
      <c r="U115" s="46"/>
      <c r="V115" s="23"/>
      <c r="W115" s="23"/>
      <c r="X115" s="23"/>
      <c r="Y115" s="23"/>
      <c r="Z115" s="82"/>
    </row>
    <row r="116" spans="1:26" s="32" customFormat="1" x14ac:dyDescent="0.25">
      <c r="A116" s="46"/>
      <c r="B116" s="14"/>
      <c r="C116" s="14"/>
      <c r="D116" s="14"/>
      <c r="E116" s="14"/>
      <c r="F116" s="14"/>
      <c r="G116" s="15"/>
      <c r="H116" s="16"/>
      <c r="I116" s="17"/>
      <c r="J116" s="46"/>
      <c r="K116" s="15"/>
      <c r="L116" s="16"/>
      <c r="M116" s="18"/>
      <c r="N116" s="15"/>
      <c r="O116" s="16"/>
      <c r="P116" s="19"/>
      <c r="Q116" s="46"/>
      <c r="R116" s="20"/>
      <c r="S116" s="21"/>
      <c r="T116" s="22"/>
      <c r="U116" s="46"/>
      <c r="V116" s="23"/>
      <c r="W116" s="23"/>
      <c r="X116" s="23"/>
      <c r="Y116" s="23"/>
      <c r="Z116" s="82"/>
    </row>
    <row r="117" spans="1:26" x14ac:dyDescent="0.25">
      <c r="A117" s="46"/>
      <c r="B117" s="14"/>
      <c r="C117" s="14"/>
      <c r="D117" s="14"/>
      <c r="E117" s="14"/>
      <c r="F117" s="14"/>
      <c r="G117" s="15"/>
      <c r="H117" s="16"/>
      <c r="I117" s="17"/>
      <c r="J117" s="46"/>
      <c r="K117" s="15"/>
      <c r="L117" s="16"/>
      <c r="M117" s="18"/>
      <c r="N117" s="15"/>
      <c r="O117" s="16"/>
      <c r="P117" s="19"/>
      <c r="Q117" s="46"/>
      <c r="R117" s="20"/>
      <c r="S117" s="21"/>
      <c r="T117" s="22"/>
      <c r="U117" s="46"/>
      <c r="V117" s="23"/>
      <c r="W117" s="23"/>
      <c r="X117" s="23"/>
      <c r="Y117" s="23"/>
      <c r="Z117" s="82"/>
    </row>
    <row r="118" spans="1:26" x14ac:dyDescent="0.25">
      <c r="A118" s="46"/>
      <c r="B118" s="14"/>
      <c r="C118" s="14"/>
      <c r="D118" s="14"/>
      <c r="E118" s="14"/>
      <c r="F118" s="14"/>
      <c r="G118" s="15"/>
      <c r="H118" s="16"/>
      <c r="I118" s="17"/>
      <c r="J118" s="46"/>
      <c r="K118" s="15"/>
      <c r="L118" s="16"/>
      <c r="M118" s="18"/>
      <c r="N118" s="15"/>
      <c r="O118" s="16"/>
      <c r="P118" s="19"/>
      <c r="Q118" s="46"/>
      <c r="R118" s="20"/>
      <c r="S118" s="21"/>
      <c r="T118" s="22"/>
      <c r="U118" s="46"/>
      <c r="V118" s="23"/>
      <c r="W118" s="23"/>
      <c r="X118" s="23"/>
      <c r="Y118" s="23"/>
      <c r="Z118" s="82"/>
    </row>
    <row r="119" spans="1:26" x14ac:dyDescent="0.25">
      <c r="A119" s="46"/>
      <c r="B119" s="14"/>
      <c r="C119" s="14"/>
      <c r="D119" s="14"/>
      <c r="E119" s="14"/>
      <c r="F119" s="14"/>
      <c r="G119" s="15"/>
      <c r="H119" s="16"/>
      <c r="I119" s="17"/>
      <c r="J119" s="46"/>
      <c r="K119" s="15"/>
      <c r="L119" s="16"/>
      <c r="M119" s="18"/>
      <c r="N119" s="15"/>
      <c r="O119" s="16"/>
      <c r="P119" s="19"/>
      <c r="Q119" s="46"/>
      <c r="R119" s="20"/>
      <c r="S119" s="21"/>
      <c r="T119" s="22"/>
      <c r="U119" s="46"/>
      <c r="V119" s="23"/>
      <c r="W119" s="23"/>
      <c r="X119" s="23"/>
      <c r="Y119" s="23"/>
      <c r="Z119" s="82"/>
    </row>
    <row r="120" spans="1:26" x14ac:dyDescent="0.25">
      <c r="A120" s="46"/>
      <c r="B120" s="14"/>
      <c r="C120" s="14"/>
      <c r="D120" s="14"/>
      <c r="E120" s="14"/>
      <c r="F120" s="14"/>
      <c r="G120" s="15"/>
      <c r="H120" s="16"/>
      <c r="I120" s="17"/>
      <c r="J120" s="46"/>
      <c r="K120" s="15"/>
      <c r="L120" s="16"/>
      <c r="M120" s="18"/>
      <c r="N120" s="30"/>
      <c r="O120" s="16"/>
      <c r="P120" s="19"/>
      <c r="Q120" s="46"/>
      <c r="R120" s="20"/>
      <c r="S120" s="21"/>
      <c r="T120" s="22"/>
      <c r="U120" s="46"/>
      <c r="V120" s="23"/>
      <c r="W120" s="23"/>
      <c r="X120" s="23"/>
      <c r="Y120" s="23"/>
      <c r="Z120" s="82"/>
    </row>
    <row r="121" spans="1:26" x14ac:dyDescent="0.25">
      <c r="A121" s="46"/>
      <c r="B121" s="14"/>
      <c r="C121" s="14"/>
      <c r="D121" s="14"/>
      <c r="E121" s="14"/>
      <c r="F121" s="14"/>
      <c r="G121" s="15"/>
      <c r="H121" s="16"/>
      <c r="I121" s="17"/>
      <c r="J121" s="46"/>
      <c r="K121" s="15"/>
      <c r="L121" s="16"/>
      <c r="M121" s="18"/>
      <c r="N121" s="15"/>
      <c r="O121" s="16"/>
      <c r="P121" s="19"/>
      <c r="Q121" s="46"/>
      <c r="R121" s="20"/>
      <c r="S121" s="21"/>
      <c r="T121" s="22"/>
      <c r="U121" s="46"/>
      <c r="V121" s="23"/>
      <c r="W121" s="23"/>
      <c r="X121" s="23"/>
      <c r="Y121" s="23"/>
      <c r="Z121" s="82"/>
    </row>
    <row r="122" spans="1:26" x14ac:dyDescent="0.25">
      <c r="A122" s="46"/>
      <c r="B122" s="14"/>
      <c r="C122" s="14"/>
      <c r="D122" s="14"/>
      <c r="E122" s="14"/>
      <c r="F122" s="14"/>
      <c r="G122" s="15"/>
      <c r="H122" s="16"/>
      <c r="I122" s="17"/>
      <c r="J122" s="46"/>
      <c r="K122" s="15"/>
      <c r="L122" s="16"/>
      <c r="M122" s="18"/>
      <c r="N122" s="15"/>
      <c r="O122" s="16"/>
      <c r="P122" s="19"/>
      <c r="Q122" s="46"/>
      <c r="R122" s="20"/>
      <c r="S122" s="21"/>
      <c r="T122" s="22"/>
      <c r="U122" s="46"/>
      <c r="V122" s="23"/>
      <c r="W122" s="23"/>
      <c r="X122" s="23"/>
      <c r="Y122" s="23"/>
      <c r="Z122" s="82"/>
    </row>
    <row r="123" spans="1:26" x14ac:dyDescent="0.25">
      <c r="A123" s="46"/>
      <c r="B123" s="14"/>
      <c r="C123" s="14"/>
      <c r="D123" s="14"/>
      <c r="E123" s="14"/>
      <c r="F123" s="14"/>
      <c r="G123" s="15"/>
      <c r="H123" s="16"/>
      <c r="I123" s="17"/>
      <c r="J123" s="46"/>
      <c r="K123" s="15"/>
      <c r="L123" s="16"/>
      <c r="M123" s="18"/>
      <c r="N123" s="15"/>
      <c r="O123" s="16"/>
      <c r="P123" s="19"/>
      <c r="Q123" s="46"/>
      <c r="R123" s="20"/>
      <c r="S123" s="21"/>
      <c r="T123" s="22"/>
      <c r="U123" s="46"/>
      <c r="V123" s="23"/>
      <c r="W123" s="23"/>
      <c r="X123" s="23"/>
      <c r="Y123" s="23"/>
      <c r="Z123" s="82"/>
    </row>
    <row r="124" spans="1:26" x14ac:dyDescent="0.25">
      <c r="A124" s="46"/>
      <c r="B124" s="14"/>
      <c r="C124" s="14"/>
      <c r="D124" s="14"/>
      <c r="E124" s="14"/>
      <c r="F124" s="14"/>
      <c r="G124" s="15"/>
      <c r="H124" s="16"/>
      <c r="I124" s="17"/>
      <c r="J124" s="46"/>
      <c r="K124" s="15"/>
      <c r="L124" s="16"/>
      <c r="M124" s="18"/>
      <c r="N124" s="30"/>
      <c r="O124" s="16"/>
      <c r="P124" s="19"/>
      <c r="Q124" s="46"/>
      <c r="R124" s="20"/>
      <c r="S124" s="21"/>
      <c r="T124" s="22"/>
      <c r="U124" s="46"/>
      <c r="V124" s="23"/>
      <c r="W124" s="23"/>
      <c r="X124" s="23"/>
      <c r="Y124" s="23"/>
      <c r="Z124" s="82"/>
    </row>
    <row r="125" spans="1:26" x14ac:dyDescent="0.25">
      <c r="A125" s="46"/>
      <c r="B125" s="14"/>
      <c r="C125" s="14"/>
      <c r="D125" s="14"/>
      <c r="E125" s="14"/>
      <c r="F125" s="14"/>
      <c r="G125" s="15"/>
      <c r="H125" s="16"/>
      <c r="I125" s="17"/>
      <c r="J125" s="46"/>
      <c r="K125" s="15"/>
      <c r="L125" s="16"/>
      <c r="M125" s="18"/>
      <c r="N125" s="15"/>
      <c r="O125" s="16"/>
      <c r="P125" s="19"/>
      <c r="Q125" s="46"/>
      <c r="R125" s="20"/>
      <c r="S125" s="21"/>
      <c r="T125" s="22"/>
      <c r="U125" s="46"/>
      <c r="V125" s="23"/>
      <c r="W125" s="23"/>
      <c r="X125" s="23"/>
      <c r="Y125" s="23"/>
      <c r="Z125" s="82"/>
    </row>
    <row r="126" spans="1:26" x14ac:dyDescent="0.25">
      <c r="A126" s="46"/>
      <c r="B126" s="14"/>
      <c r="C126" s="14"/>
      <c r="D126" s="14"/>
      <c r="E126" s="14"/>
      <c r="F126" s="14"/>
      <c r="G126" s="15"/>
      <c r="H126" s="16"/>
      <c r="I126" s="17"/>
      <c r="J126" s="46"/>
      <c r="K126" s="15"/>
      <c r="L126" s="16"/>
      <c r="M126" s="18"/>
      <c r="N126" s="30"/>
      <c r="O126" s="16"/>
      <c r="P126" s="19"/>
      <c r="Q126" s="46"/>
      <c r="R126" s="20"/>
      <c r="S126" s="21"/>
      <c r="T126" s="22"/>
      <c r="U126" s="46"/>
      <c r="V126" s="23"/>
      <c r="W126" s="23"/>
      <c r="X126" s="23"/>
      <c r="Y126" s="23"/>
      <c r="Z126" s="82"/>
    </row>
    <row r="127" spans="1:26" x14ac:dyDescent="0.25">
      <c r="A127" s="46"/>
      <c r="B127" s="14"/>
      <c r="C127" s="14"/>
      <c r="D127" s="14"/>
      <c r="E127" s="14"/>
      <c r="F127" s="14"/>
      <c r="G127" s="15"/>
      <c r="H127" s="16"/>
      <c r="I127" s="17"/>
      <c r="J127" s="46"/>
      <c r="K127" s="15"/>
      <c r="L127" s="16"/>
      <c r="M127" s="18"/>
      <c r="N127" s="30"/>
      <c r="O127" s="16"/>
      <c r="P127" s="19"/>
      <c r="Q127" s="46"/>
      <c r="R127" s="20"/>
      <c r="S127" s="21"/>
      <c r="T127" s="22"/>
      <c r="U127" s="46"/>
      <c r="V127" s="23"/>
      <c r="W127" s="23"/>
      <c r="X127" s="23"/>
      <c r="Y127" s="23"/>
      <c r="Z127" s="82"/>
    </row>
    <row r="128" spans="1:26" s="32" customFormat="1" x14ac:dyDescent="0.25">
      <c r="A128" s="46"/>
      <c r="B128" s="14"/>
      <c r="C128" s="14"/>
      <c r="D128" s="14"/>
      <c r="E128" s="14"/>
      <c r="F128" s="14"/>
      <c r="G128" s="15"/>
      <c r="H128" s="16"/>
      <c r="I128" s="17"/>
      <c r="J128" s="46"/>
      <c r="K128" s="15"/>
      <c r="L128" s="16"/>
      <c r="M128" s="18"/>
      <c r="N128" s="30"/>
      <c r="O128" s="16"/>
      <c r="P128" s="19"/>
      <c r="Q128" s="46"/>
      <c r="R128" s="20"/>
      <c r="S128" s="21"/>
      <c r="T128" s="22"/>
      <c r="U128" s="46"/>
      <c r="V128" s="23"/>
      <c r="W128" s="23"/>
      <c r="X128" s="23"/>
      <c r="Y128" s="23"/>
      <c r="Z128" s="82"/>
    </row>
    <row r="129" spans="1:26" x14ac:dyDescent="0.25">
      <c r="A129" s="46"/>
      <c r="B129" s="14"/>
      <c r="C129" s="14"/>
      <c r="D129" s="14"/>
      <c r="E129" s="14"/>
      <c r="F129" s="14"/>
      <c r="G129" s="15"/>
      <c r="H129" s="16"/>
      <c r="I129" s="17"/>
      <c r="J129" s="46"/>
      <c r="K129" s="15"/>
      <c r="L129" s="16"/>
      <c r="M129" s="18"/>
      <c r="N129" s="15"/>
      <c r="O129" s="16"/>
      <c r="P129" s="19"/>
      <c r="Q129" s="46"/>
      <c r="R129" s="20"/>
      <c r="S129" s="21"/>
      <c r="T129" s="22"/>
      <c r="U129" s="46"/>
      <c r="V129" s="23"/>
      <c r="W129" s="23"/>
      <c r="X129" s="23"/>
      <c r="Y129" s="23"/>
      <c r="Z129" s="82"/>
    </row>
    <row r="130" spans="1:26" x14ac:dyDescent="0.25">
      <c r="A130" s="46"/>
      <c r="B130" s="14"/>
      <c r="C130" s="14"/>
      <c r="D130" s="14"/>
      <c r="E130" s="14"/>
      <c r="F130" s="14"/>
      <c r="G130" s="15"/>
      <c r="H130" s="16"/>
      <c r="I130" s="17"/>
      <c r="J130" s="46"/>
      <c r="K130" s="15"/>
      <c r="L130" s="16"/>
      <c r="M130" s="18"/>
      <c r="N130" s="30"/>
      <c r="O130" s="16"/>
      <c r="P130" s="19"/>
      <c r="Q130" s="46"/>
      <c r="R130" s="20"/>
      <c r="S130" s="21"/>
      <c r="T130" s="22"/>
      <c r="U130" s="46"/>
      <c r="V130" s="23"/>
      <c r="W130" s="23"/>
      <c r="X130" s="23"/>
      <c r="Y130" s="23"/>
      <c r="Z130" s="82"/>
    </row>
    <row r="131" spans="1:26" x14ac:dyDescent="0.25">
      <c r="A131" s="46"/>
      <c r="B131" s="14"/>
      <c r="C131" s="14"/>
      <c r="D131" s="14"/>
      <c r="E131" s="14"/>
      <c r="F131" s="14"/>
      <c r="G131" s="15"/>
      <c r="H131" s="16"/>
      <c r="I131" s="17"/>
      <c r="J131" s="46"/>
      <c r="K131" s="15"/>
      <c r="L131" s="16"/>
      <c r="M131" s="18"/>
      <c r="N131" s="15"/>
      <c r="O131" s="16"/>
      <c r="P131" s="19"/>
      <c r="Q131" s="46"/>
      <c r="R131" s="20"/>
      <c r="S131" s="21"/>
      <c r="T131" s="22"/>
      <c r="U131" s="46"/>
      <c r="V131" s="23"/>
      <c r="W131" s="23"/>
      <c r="X131" s="23"/>
      <c r="Y131" s="23"/>
      <c r="Z131" s="82"/>
    </row>
    <row r="132" spans="1:26" x14ac:dyDescent="0.25">
      <c r="A132" s="46"/>
      <c r="B132" s="14"/>
      <c r="C132" s="14"/>
      <c r="D132" s="14"/>
      <c r="E132" s="14"/>
      <c r="F132" s="14"/>
      <c r="G132" s="15"/>
      <c r="H132" s="16"/>
      <c r="I132" s="17"/>
      <c r="J132" s="46"/>
      <c r="K132" s="15"/>
      <c r="L132" s="16"/>
      <c r="M132" s="18"/>
      <c r="N132" s="30"/>
      <c r="O132" s="16"/>
      <c r="P132" s="19"/>
      <c r="Q132" s="46"/>
      <c r="R132" s="20"/>
      <c r="S132" s="21"/>
      <c r="T132" s="22"/>
      <c r="U132" s="46"/>
      <c r="V132" s="23"/>
      <c r="W132" s="23"/>
      <c r="X132" s="23"/>
      <c r="Y132" s="23"/>
      <c r="Z132" s="82"/>
    </row>
    <row r="133" spans="1:26" x14ac:dyDescent="0.25">
      <c r="A133" s="46"/>
      <c r="B133" s="14"/>
      <c r="C133" s="14"/>
      <c r="D133" s="14"/>
      <c r="E133" s="14"/>
      <c r="F133" s="14"/>
      <c r="G133" s="15"/>
      <c r="H133" s="16"/>
      <c r="I133" s="17"/>
      <c r="J133" s="46"/>
      <c r="K133" s="15"/>
      <c r="L133" s="16"/>
      <c r="M133" s="18"/>
      <c r="N133" s="30"/>
      <c r="O133" s="16"/>
      <c r="P133" s="19"/>
      <c r="Q133" s="46"/>
      <c r="R133" s="20"/>
      <c r="S133" s="21"/>
      <c r="T133" s="22"/>
      <c r="U133" s="46"/>
      <c r="V133" s="23"/>
      <c r="W133" s="23"/>
      <c r="X133" s="23"/>
      <c r="Y133" s="23"/>
      <c r="Z133" s="82"/>
    </row>
    <row r="134" spans="1:26" x14ac:dyDescent="0.25">
      <c r="A134" s="46"/>
      <c r="B134" s="14"/>
      <c r="C134" s="14"/>
      <c r="D134" s="14"/>
      <c r="E134" s="14"/>
      <c r="F134" s="14"/>
      <c r="G134" s="15"/>
      <c r="H134" s="16"/>
      <c r="I134" s="17"/>
      <c r="J134" s="46"/>
      <c r="K134" s="15"/>
      <c r="L134" s="16"/>
      <c r="M134" s="18"/>
      <c r="N134" s="15"/>
      <c r="O134" s="16"/>
      <c r="P134" s="19"/>
      <c r="Q134" s="46"/>
      <c r="R134" s="20"/>
      <c r="S134" s="21"/>
      <c r="T134" s="22"/>
      <c r="U134" s="46"/>
      <c r="V134" s="23"/>
      <c r="W134" s="23"/>
      <c r="X134" s="23"/>
      <c r="Y134" s="23"/>
      <c r="Z134" s="82"/>
    </row>
    <row r="135" spans="1:26" x14ac:dyDescent="0.25">
      <c r="A135" s="46"/>
      <c r="B135" s="14"/>
      <c r="C135" s="14"/>
      <c r="D135" s="14"/>
      <c r="E135" s="14"/>
      <c r="F135" s="14"/>
      <c r="G135" s="15"/>
      <c r="H135" s="16"/>
      <c r="I135" s="17"/>
      <c r="J135" s="46"/>
      <c r="K135" s="15"/>
      <c r="L135" s="16"/>
      <c r="M135" s="18"/>
      <c r="N135" s="15"/>
      <c r="O135" s="16"/>
      <c r="P135" s="19"/>
      <c r="Q135" s="46"/>
      <c r="R135" s="20"/>
      <c r="S135" s="21"/>
      <c r="T135" s="27"/>
      <c r="U135" s="46"/>
      <c r="V135" s="23"/>
      <c r="W135" s="23"/>
      <c r="X135" s="23"/>
      <c r="Y135" s="23"/>
      <c r="Z135" s="82"/>
    </row>
    <row r="136" spans="1:26" x14ac:dyDescent="0.25">
      <c r="A136" s="46"/>
      <c r="B136" s="14"/>
      <c r="C136" s="14"/>
      <c r="D136" s="14"/>
      <c r="E136" s="14"/>
      <c r="F136" s="14"/>
      <c r="G136" s="15"/>
      <c r="H136" s="16"/>
      <c r="I136" s="17"/>
      <c r="J136" s="46"/>
      <c r="K136" s="15"/>
      <c r="L136" s="16"/>
      <c r="M136" s="18"/>
      <c r="N136" s="30"/>
      <c r="O136" s="16"/>
      <c r="P136" s="19"/>
      <c r="Q136" s="46"/>
      <c r="R136" s="20"/>
      <c r="S136" s="21"/>
      <c r="T136" s="27"/>
      <c r="U136" s="46"/>
      <c r="V136" s="23"/>
      <c r="W136" s="23"/>
      <c r="X136" s="23"/>
      <c r="Y136" s="23"/>
      <c r="Z136" s="82"/>
    </row>
    <row r="137" spans="1:26" x14ac:dyDescent="0.25">
      <c r="A137" s="46"/>
      <c r="B137" s="14"/>
      <c r="C137" s="14"/>
      <c r="D137" s="14"/>
      <c r="E137" s="14"/>
      <c r="F137" s="14"/>
      <c r="G137" s="15"/>
      <c r="H137" s="16"/>
      <c r="I137" s="17"/>
      <c r="J137" s="46"/>
      <c r="K137" s="15"/>
      <c r="L137" s="16"/>
      <c r="M137" s="18"/>
      <c r="N137" s="15"/>
      <c r="O137" s="16"/>
      <c r="P137" s="19"/>
      <c r="Q137" s="46"/>
      <c r="R137" s="20"/>
      <c r="S137" s="21"/>
      <c r="T137" s="27"/>
      <c r="U137" s="46"/>
      <c r="V137" s="23"/>
      <c r="W137" s="23"/>
      <c r="X137" s="23"/>
      <c r="Y137" s="23"/>
      <c r="Z137" s="82"/>
    </row>
    <row r="138" spans="1:26" ht="15.75" customHeight="1" x14ac:dyDescent="0.25">
      <c r="A138" s="46"/>
      <c r="B138" s="14"/>
      <c r="C138" s="14"/>
      <c r="D138" s="14"/>
      <c r="E138" s="14"/>
      <c r="F138" s="14"/>
      <c r="G138" s="15"/>
      <c r="H138" s="16"/>
      <c r="I138" s="17"/>
      <c r="J138" s="46"/>
      <c r="K138" s="15"/>
      <c r="L138" s="16"/>
      <c r="M138" s="18"/>
      <c r="N138" s="33"/>
      <c r="O138" s="25"/>
      <c r="P138" s="19"/>
      <c r="Q138" s="46"/>
      <c r="R138" s="20"/>
      <c r="S138" s="21"/>
      <c r="T138" s="22"/>
      <c r="U138" s="46"/>
      <c r="V138" s="23"/>
      <c r="W138" s="23"/>
      <c r="X138" s="23"/>
      <c r="Y138" s="23"/>
      <c r="Z138" s="82"/>
    </row>
  </sheetData>
  <sheetProtection algorithmName="SHA-512" hashValue="vDIdV7fDOWFyjpEg7jnoV6B4rb4HtVbL0wkmdOeCp2Xjiq+e0QKeAvEeMZu1RdgdbSLO5zC+z2IpuDKfN4vMsg==" saltValue="123oNoiqsX/4wJ9SmiDm8w==" spinCount="100000" sheet="1" objects="1" scenarios="1" selectLockedCells="1" selectUnlockedCells="1"/>
  <autoFilter ref="A1:Z138" xr:uid="{1E305347-BF3E-4D0F-860B-6A0A83C0E87D}">
    <sortState xmlns:xlrd2="http://schemas.microsoft.com/office/spreadsheetml/2017/richdata2" ref="A2:Z138">
      <sortCondition ref="Y1:Y138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4A13-CA41-414D-A8F8-E47634F36538}">
  <dimension ref="A1:Z137"/>
  <sheetViews>
    <sheetView topLeftCell="J1" workbookViewId="0">
      <selection activeCell="AC11" sqref="AC11"/>
    </sheetView>
  </sheetViews>
  <sheetFormatPr defaultColWidth="12.5703125" defaultRowHeight="15.75" x14ac:dyDescent="0.25"/>
  <cols>
    <col min="1" max="1" width="4.42578125" style="47" customWidth="1"/>
    <col min="2" max="2" width="13.140625" style="13" bestFit="1" customWidth="1"/>
    <col min="3" max="3" width="11.7109375" style="13" bestFit="1" customWidth="1"/>
    <col min="4" max="4" width="23.5703125" style="13" customWidth="1"/>
    <col min="5" max="5" width="21.7109375" style="13" customWidth="1"/>
    <col min="6" max="6" width="12.85546875" style="13" customWidth="1"/>
    <col min="7" max="7" width="8.42578125" style="34" customWidth="1"/>
    <col min="8" max="8" width="8.42578125" style="13" customWidth="1"/>
    <col min="9" max="9" width="12.85546875" style="34" customWidth="1"/>
    <col min="10" max="10" width="4.42578125" style="47" customWidth="1"/>
    <col min="11" max="11" width="8.42578125" style="34" customWidth="1"/>
    <col min="12" max="12" width="8.42578125" style="13" customWidth="1"/>
    <col min="13" max="13" width="12.7109375" style="34" customWidth="1"/>
    <col min="14" max="14" width="10.7109375" style="34" customWidth="1"/>
    <col min="15" max="15" width="10.42578125" style="13" customWidth="1"/>
    <col min="16" max="16" width="10.85546875" style="34" customWidth="1"/>
    <col min="17" max="17" width="4.42578125" style="47" customWidth="1"/>
    <col min="18" max="18" width="11.5703125" style="34" customWidth="1"/>
    <col min="19" max="19" width="10.42578125" style="34" customWidth="1"/>
    <col min="20" max="20" width="8.5703125" style="34" customWidth="1"/>
    <col min="21" max="21" width="4.42578125" style="47" customWidth="1"/>
    <col min="22" max="22" width="10.42578125" style="34" customWidth="1"/>
    <col min="23" max="23" width="6.28515625" style="34" bestFit="1" customWidth="1"/>
    <col min="24" max="24" width="7.28515625" style="34" customWidth="1"/>
    <col min="25" max="25" width="9.7109375" style="34" customWidth="1"/>
    <col min="26" max="26" width="7.28515625" style="13" bestFit="1" customWidth="1"/>
    <col min="27" max="16384" width="12.5703125" style="13"/>
  </cols>
  <sheetData>
    <row r="1" spans="1:26" ht="60.75" customHeight="1" x14ac:dyDescent="0.25">
      <c r="A1" s="4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45" t="s">
        <v>0</v>
      </c>
      <c r="K1" s="4" t="s">
        <v>9</v>
      </c>
      <c r="L1" s="5" t="s">
        <v>10</v>
      </c>
      <c r="M1" s="4" t="s">
        <v>11</v>
      </c>
      <c r="N1" s="6" t="s">
        <v>12</v>
      </c>
      <c r="O1" s="7" t="s">
        <v>13</v>
      </c>
      <c r="P1" s="6" t="s">
        <v>14</v>
      </c>
      <c r="Q1" s="45" t="s">
        <v>0</v>
      </c>
      <c r="R1" s="8" t="s">
        <v>15</v>
      </c>
      <c r="S1" s="9" t="s">
        <v>16</v>
      </c>
      <c r="T1" s="10" t="s">
        <v>17</v>
      </c>
      <c r="U1" s="45" t="s">
        <v>0</v>
      </c>
      <c r="V1" s="11" t="s">
        <v>18</v>
      </c>
      <c r="W1" s="11" t="s">
        <v>19</v>
      </c>
      <c r="X1" s="11" t="s">
        <v>20</v>
      </c>
      <c r="Y1" s="12" t="s">
        <v>21</v>
      </c>
      <c r="Z1" s="81" t="s">
        <v>22</v>
      </c>
    </row>
    <row r="2" spans="1:26" x14ac:dyDescent="0.25">
      <c r="A2" s="46">
        <v>51</v>
      </c>
      <c r="B2" s="14" t="s">
        <v>254</v>
      </c>
      <c r="C2" s="14" t="s">
        <v>197</v>
      </c>
      <c r="D2" s="14" t="s">
        <v>182</v>
      </c>
      <c r="E2" s="14" t="s">
        <v>255</v>
      </c>
      <c r="F2" s="14" t="s">
        <v>133</v>
      </c>
      <c r="G2" s="15">
        <v>104.44</v>
      </c>
      <c r="H2" s="16">
        <v>0</v>
      </c>
      <c r="I2" s="17">
        <f t="shared" ref="I2:I24" si="0">SUM(G2+H2)</f>
        <v>104.44</v>
      </c>
      <c r="J2" s="46">
        <f t="shared" ref="J2:J24" si="1">A2</f>
        <v>51</v>
      </c>
      <c r="K2" s="15">
        <v>90.201999999999998</v>
      </c>
      <c r="L2" s="16">
        <v>0</v>
      </c>
      <c r="M2" s="18">
        <f t="shared" ref="M2:M24" si="2">K2+L2</f>
        <v>90.201999999999998</v>
      </c>
      <c r="N2" s="30">
        <v>50.305999999999997</v>
      </c>
      <c r="O2" s="51">
        <v>0</v>
      </c>
      <c r="P2" s="19">
        <f t="shared" ref="P2:P24" si="3">N2+O2</f>
        <v>50.305999999999997</v>
      </c>
      <c r="Q2" s="46">
        <f t="shared" ref="Q2:Q18" si="4">A2</f>
        <v>51</v>
      </c>
      <c r="R2" s="20">
        <f t="shared" ref="R2:R24" si="5">I2+M2</f>
        <v>194.642</v>
      </c>
      <c r="S2" s="26">
        <f t="shared" ref="S2:S24" si="6">P2</f>
        <v>50.305999999999997</v>
      </c>
      <c r="T2" s="22">
        <v>26.47</v>
      </c>
      <c r="U2" s="46">
        <f t="shared" ref="U2:U24" si="7">A2</f>
        <v>51</v>
      </c>
      <c r="V2" s="23">
        <f t="shared" ref="V2:V24" si="8">R2+S2</f>
        <v>244.94799999999998</v>
      </c>
      <c r="W2" s="23">
        <f t="shared" ref="W2:W24" si="9">T2*0.05</f>
        <v>1.3235000000000001</v>
      </c>
      <c r="X2" s="23">
        <v>-2</v>
      </c>
      <c r="Y2" s="23">
        <f t="shared" ref="Y2:Y24" si="10">V2-W2+X2</f>
        <v>241.62449999999998</v>
      </c>
      <c r="Z2" s="82">
        <v>11</v>
      </c>
    </row>
    <row r="3" spans="1:26" x14ac:dyDescent="0.25">
      <c r="A3" s="46">
        <v>28</v>
      </c>
      <c r="B3" s="14" t="s">
        <v>256</v>
      </c>
      <c r="C3" s="14" t="s">
        <v>257</v>
      </c>
      <c r="D3" s="14" t="s">
        <v>182</v>
      </c>
      <c r="E3" s="14" t="s">
        <v>258</v>
      </c>
      <c r="F3" s="14" t="s">
        <v>133</v>
      </c>
      <c r="G3" s="15">
        <v>101.6</v>
      </c>
      <c r="H3" s="16">
        <v>0</v>
      </c>
      <c r="I3" s="17">
        <f t="shared" si="0"/>
        <v>101.6</v>
      </c>
      <c r="J3" s="46">
        <f t="shared" si="1"/>
        <v>28</v>
      </c>
      <c r="K3" s="15">
        <v>89.27</v>
      </c>
      <c r="L3" s="16">
        <v>0</v>
      </c>
      <c r="M3" s="18">
        <f t="shared" si="2"/>
        <v>89.27</v>
      </c>
      <c r="N3" s="15">
        <v>56.38</v>
      </c>
      <c r="O3" s="16">
        <v>6</v>
      </c>
      <c r="P3" s="19">
        <f t="shared" si="3"/>
        <v>62.38</v>
      </c>
      <c r="Q3" s="46">
        <f t="shared" si="4"/>
        <v>28</v>
      </c>
      <c r="R3" s="20">
        <f t="shared" si="5"/>
        <v>190.87</v>
      </c>
      <c r="S3" s="26">
        <f t="shared" si="6"/>
        <v>62.38</v>
      </c>
      <c r="T3" s="22">
        <v>19.66</v>
      </c>
      <c r="U3" s="46">
        <f t="shared" si="7"/>
        <v>28</v>
      </c>
      <c r="V3" s="23">
        <f t="shared" si="8"/>
        <v>253.25</v>
      </c>
      <c r="W3" s="23">
        <f t="shared" si="9"/>
        <v>0.9830000000000001</v>
      </c>
      <c r="X3" s="23">
        <v>0</v>
      </c>
      <c r="Y3" s="23">
        <f t="shared" si="10"/>
        <v>252.267</v>
      </c>
      <c r="Z3" s="82">
        <v>23</v>
      </c>
    </row>
    <row r="4" spans="1:26" x14ac:dyDescent="0.25">
      <c r="A4" s="46">
        <v>7</v>
      </c>
      <c r="B4" s="14" t="s">
        <v>259</v>
      </c>
      <c r="C4" s="14" t="s">
        <v>260</v>
      </c>
      <c r="D4" s="14" t="s">
        <v>182</v>
      </c>
      <c r="E4" s="14" t="s">
        <v>261</v>
      </c>
      <c r="F4" s="14" t="s">
        <v>133</v>
      </c>
      <c r="G4" s="15">
        <v>103.65</v>
      </c>
      <c r="H4" s="16">
        <v>0</v>
      </c>
      <c r="I4" s="17">
        <f t="shared" si="0"/>
        <v>103.65</v>
      </c>
      <c r="J4" s="46">
        <f t="shared" si="1"/>
        <v>7</v>
      </c>
      <c r="K4" s="15">
        <v>93.27</v>
      </c>
      <c r="L4" s="16">
        <v>0</v>
      </c>
      <c r="M4" s="18">
        <f t="shared" si="2"/>
        <v>93.27</v>
      </c>
      <c r="N4" s="15">
        <v>54.91</v>
      </c>
      <c r="O4" s="16">
        <v>4</v>
      </c>
      <c r="P4" s="19">
        <f t="shared" si="3"/>
        <v>58.91</v>
      </c>
      <c r="Q4" s="46">
        <f t="shared" si="4"/>
        <v>7</v>
      </c>
      <c r="R4" s="20">
        <f t="shared" si="5"/>
        <v>196.92000000000002</v>
      </c>
      <c r="S4" s="26">
        <f t="shared" si="6"/>
        <v>58.91</v>
      </c>
      <c r="T4" s="22">
        <v>5.34</v>
      </c>
      <c r="U4" s="46">
        <f t="shared" si="7"/>
        <v>7</v>
      </c>
      <c r="V4" s="23">
        <f t="shared" si="8"/>
        <v>255.83</v>
      </c>
      <c r="W4" s="23">
        <f t="shared" si="9"/>
        <v>0.26700000000000002</v>
      </c>
      <c r="X4" s="23">
        <v>0</v>
      </c>
      <c r="Y4" s="23">
        <f t="shared" si="10"/>
        <v>255.56300000000002</v>
      </c>
      <c r="Z4" s="82">
        <v>26</v>
      </c>
    </row>
    <row r="5" spans="1:26" x14ac:dyDescent="0.25">
      <c r="A5" s="46">
        <v>81</v>
      </c>
      <c r="B5" s="14" t="s">
        <v>262</v>
      </c>
      <c r="C5" s="14" t="s">
        <v>263</v>
      </c>
      <c r="D5" s="14" t="s">
        <v>264</v>
      </c>
      <c r="E5" s="14" t="s">
        <v>265</v>
      </c>
      <c r="F5" s="14" t="s">
        <v>133</v>
      </c>
      <c r="G5" s="15">
        <v>108.28</v>
      </c>
      <c r="H5" s="16">
        <v>0</v>
      </c>
      <c r="I5" s="17">
        <f t="shared" si="0"/>
        <v>108.28</v>
      </c>
      <c r="J5" s="46">
        <f t="shared" si="1"/>
        <v>81</v>
      </c>
      <c r="K5" s="15">
        <v>99.683000000000007</v>
      </c>
      <c r="L5" s="16">
        <v>0</v>
      </c>
      <c r="M5" s="18">
        <f t="shared" si="2"/>
        <v>99.683000000000007</v>
      </c>
      <c r="N5" s="15">
        <v>55.362000000000002</v>
      </c>
      <c r="O5" s="16">
        <v>0</v>
      </c>
      <c r="P5" s="19">
        <f t="shared" si="3"/>
        <v>55.362000000000002</v>
      </c>
      <c r="Q5" s="46">
        <f t="shared" si="4"/>
        <v>81</v>
      </c>
      <c r="R5" s="20">
        <f t="shared" si="5"/>
        <v>207.96300000000002</v>
      </c>
      <c r="S5" s="26">
        <f t="shared" si="6"/>
        <v>55.362000000000002</v>
      </c>
      <c r="T5" s="22">
        <v>18.309999999999999</v>
      </c>
      <c r="U5" s="46">
        <f t="shared" si="7"/>
        <v>81</v>
      </c>
      <c r="V5" s="23">
        <f t="shared" si="8"/>
        <v>263.32500000000005</v>
      </c>
      <c r="W5" s="23">
        <f t="shared" si="9"/>
        <v>0.91549999999999998</v>
      </c>
      <c r="X5" s="23">
        <v>-2</v>
      </c>
      <c r="Y5" s="23">
        <f t="shared" si="10"/>
        <v>260.40950000000004</v>
      </c>
      <c r="Z5" s="82">
        <v>28</v>
      </c>
    </row>
    <row r="6" spans="1:26" x14ac:dyDescent="0.25">
      <c r="A6" s="46">
        <v>18</v>
      </c>
      <c r="B6" s="14" t="s">
        <v>266</v>
      </c>
      <c r="C6" s="14" t="s">
        <v>44</v>
      </c>
      <c r="D6" s="14" t="s">
        <v>182</v>
      </c>
      <c r="E6" s="14" t="s">
        <v>267</v>
      </c>
      <c r="F6" s="14" t="s">
        <v>133</v>
      </c>
      <c r="G6" s="15">
        <v>104.72</v>
      </c>
      <c r="H6" s="16">
        <v>2</v>
      </c>
      <c r="I6" s="17">
        <f t="shared" si="0"/>
        <v>106.72</v>
      </c>
      <c r="J6" s="46">
        <f t="shared" si="1"/>
        <v>18</v>
      </c>
      <c r="K6" s="15">
        <v>100.79</v>
      </c>
      <c r="L6" s="16">
        <v>0</v>
      </c>
      <c r="M6" s="18">
        <f t="shared" si="2"/>
        <v>100.79</v>
      </c>
      <c r="N6" s="30">
        <v>62.396999999999998</v>
      </c>
      <c r="O6" s="16">
        <v>8</v>
      </c>
      <c r="P6" s="19">
        <f t="shared" si="3"/>
        <v>70.396999999999991</v>
      </c>
      <c r="Q6" s="46">
        <f t="shared" si="4"/>
        <v>18</v>
      </c>
      <c r="R6" s="20">
        <f t="shared" si="5"/>
        <v>207.51</v>
      </c>
      <c r="S6" s="26">
        <f t="shared" si="6"/>
        <v>70.396999999999991</v>
      </c>
      <c r="T6" s="22">
        <v>51.13</v>
      </c>
      <c r="U6" s="46">
        <f t="shared" si="7"/>
        <v>18</v>
      </c>
      <c r="V6" s="23">
        <f t="shared" si="8"/>
        <v>277.90699999999998</v>
      </c>
      <c r="W6" s="23">
        <f t="shared" si="9"/>
        <v>2.5565000000000002</v>
      </c>
      <c r="X6" s="23">
        <v>0</v>
      </c>
      <c r="Y6" s="23">
        <f t="shared" si="10"/>
        <v>275.35049999999995</v>
      </c>
      <c r="Z6" s="82">
        <v>36</v>
      </c>
    </row>
    <row r="7" spans="1:26" x14ac:dyDescent="0.25">
      <c r="A7" s="46">
        <v>100</v>
      </c>
      <c r="B7" s="14" t="s">
        <v>268</v>
      </c>
      <c r="C7" s="14" t="s">
        <v>269</v>
      </c>
      <c r="D7" s="14" t="s">
        <v>178</v>
      </c>
      <c r="E7" s="14" t="s">
        <v>270</v>
      </c>
      <c r="F7" s="14" t="s">
        <v>133</v>
      </c>
      <c r="G7" s="15">
        <v>108.63</v>
      </c>
      <c r="H7" s="16">
        <v>0</v>
      </c>
      <c r="I7" s="17">
        <f t="shared" si="0"/>
        <v>108.63</v>
      </c>
      <c r="J7" s="46">
        <f t="shared" si="1"/>
        <v>100</v>
      </c>
      <c r="K7" s="15">
        <v>99.084999999999994</v>
      </c>
      <c r="L7" s="16">
        <v>6</v>
      </c>
      <c r="M7" s="18">
        <f t="shared" si="2"/>
        <v>105.08499999999999</v>
      </c>
      <c r="N7" s="15">
        <v>63.396999999999998</v>
      </c>
      <c r="O7" s="16">
        <v>0</v>
      </c>
      <c r="P7" s="19">
        <f t="shared" si="3"/>
        <v>63.396999999999998</v>
      </c>
      <c r="Q7" s="46">
        <f t="shared" si="4"/>
        <v>100</v>
      </c>
      <c r="R7" s="20">
        <f t="shared" si="5"/>
        <v>213.71499999999997</v>
      </c>
      <c r="S7" s="26">
        <f t="shared" si="6"/>
        <v>63.396999999999998</v>
      </c>
      <c r="T7" s="22">
        <v>29.44</v>
      </c>
      <c r="U7" s="46">
        <f t="shared" si="7"/>
        <v>100</v>
      </c>
      <c r="V7" s="23">
        <f t="shared" si="8"/>
        <v>277.11199999999997</v>
      </c>
      <c r="W7" s="23">
        <f t="shared" si="9"/>
        <v>1.4720000000000002</v>
      </c>
      <c r="X7" s="23">
        <v>0</v>
      </c>
      <c r="Y7" s="23">
        <f t="shared" si="10"/>
        <v>275.64</v>
      </c>
      <c r="Z7" s="82">
        <v>37</v>
      </c>
    </row>
    <row r="8" spans="1:26" x14ac:dyDescent="0.25">
      <c r="A8" s="46">
        <v>84</v>
      </c>
      <c r="B8" s="14" t="s">
        <v>271</v>
      </c>
      <c r="C8" s="14" t="s">
        <v>272</v>
      </c>
      <c r="D8" s="14" t="s">
        <v>273</v>
      </c>
      <c r="E8" s="14" t="s">
        <v>274</v>
      </c>
      <c r="F8" s="14" t="s">
        <v>133</v>
      </c>
      <c r="G8" s="15">
        <v>97.19</v>
      </c>
      <c r="H8" s="16">
        <v>2</v>
      </c>
      <c r="I8" s="17">
        <f t="shared" si="0"/>
        <v>99.19</v>
      </c>
      <c r="J8" s="46">
        <f t="shared" si="1"/>
        <v>84</v>
      </c>
      <c r="K8" s="15">
        <v>93.8</v>
      </c>
      <c r="L8" s="16">
        <v>6</v>
      </c>
      <c r="M8" s="18">
        <f t="shared" si="2"/>
        <v>99.8</v>
      </c>
      <c r="N8" s="15">
        <v>69.313000000000002</v>
      </c>
      <c r="O8" s="16">
        <v>9</v>
      </c>
      <c r="P8" s="19">
        <f t="shared" si="3"/>
        <v>78.313000000000002</v>
      </c>
      <c r="Q8" s="46">
        <f t="shared" si="4"/>
        <v>84</v>
      </c>
      <c r="R8" s="20">
        <f t="shared" si="5"/>
        <v>198.99</v>
      </c>
      <c r="S8" s="26">
        <f t="shared" si="6"/>
        <v>78.313000000000002</v>
      </c>
      <c r="T8" s="22">
        <v>13.72</v>
      </c>
      <c r="U8" s="46">
        <f t="shared" si="7"/>
        <v>84</v>
      </c>
      <c r="V8" s="23">
        <f t="shared" si="8"/>
        <v>277.303</v>
      </c>
      <c r="W8" s="23">
        <f t="shared" si="9"/>
        <v>0.68600000000000005</v>
      </c>
      <c r="X8" s="23">
        <v>0</v>
      </c>
      <c r="Y8" s="23">
        <f t="shared" si="10"/>
        <v>276.61700000000002</v>
      </c>
      <c r="Z8" s="82">
        <v>39</v>
      </c>
    </row>
    <row r="9" spans="1:26" x14ac:dyDescent="0.25">
      <c r="A9" s="46">
        <v>45</v>
      </c>
      <c r="B9" s="14" t="s">
        <v>275</v>
      </c>
      <c r="C9" s="14" t="s">
        <v>260</v>
      </c>
      <c r="D9" s="14" t="s">
        <v>276</v>
      </c>
      <c r="E9" s="14" t="s">
        <v>277</v>
      </c>
      <c r="F9" s="14" t="s">
        <v>133</v>
      </c>
      <c r="G9" s="15">
        <v>112.94</v>
      </c>
      <c r="H9" s="16">
        <v>0</v>
      </c>
      <c r="I9" s="17">
        <f t="shared" si="0"/>
        <v>112.94</v>
      </c>
      <c r="J9" s="46">
        <f t="shared" si="1"/>
        <v>45</v>
      </c>
      <c r="K9" s="15">
        <v>98.971000000000004</v>
      </c>
      <c r="L9" s="16">
        <v>0</v>
      </c>
      <c r="M9" s="18">
        <f t="shared" si="2"/>
        <v>98.971000000000004</v>
      </c>
      <c r="N9" s="30">
        <v>64.037999999999997</v>
      </c>
      <c r="O9" s="16">
        <v>4</v>
      </c>
      <c r="P9" s="19">
        <f t="shared" si="3"/>
        <v>68.037999999999997</v>
      </c>
      <c r="Q9" s="46">
        <f t="shared" si="4"/>
        <v>45</v>
      </c>
      <c r="R9" s="20">
        <f t="shared" si="5"/>
        <v>211.911</v>
      </c>
      <c r="S9" s="26">
        <f t="shared" si="6"/>
        <v>68.037999999999997</v>
      </c>
      <c r="T9" s="22">
        <v>45.06</v>
      </c>
      <c r="U9" s="46">
        <f t="shared" si="7"/>
        <v>45</v>
      </c>
      <c r="V9" s="23">
        <f t="shared" si="8"/>
        <v>279.94900000000001</v>
      </c>
      <c r="W9" s="23">
        <f t="shared" si="9"/>
        <v>2.2530000000000001</v>
      </c>
      <c r="X9" s="23">
        <v>0</v>
      </c>
      <c r="Y9" s="23">
        <f t="shared" si="10"/>
        <v>277.69600000000003</v>
      </c>
      <c r="Z9" s="82">
        <v>40</v>
      </c>
    </row>
    <row r="10" spans="1:26" x14ac:dyDescent="0.25">
      <c r="A10" s="46">
        <v>91</v>
      </c>
      <c r="B10" s="14" t="s">
        <v>245</v>
      </c>
      <c r="C10" s="14" t="s">
        <v>278</v>
      </c>
      <c r="D10" s="14" t="s">
        <v>178</v>
      </c>
      <c r="E10" s="14" t="s">
        <v>279</v>
      </c>
      <c r="F10" s="14" t="s">
        <v>133</v>
      </c>
      <c r="G10" s="15">
        <v>105</v>
      </c>
      <c r="H10" s="16">
        <v>0</v>
      </c>
      <c r="I10" s="17">
        <f t="shared" si="0"/>
        <v>105</v>
      </c>
      <c r="J10" s="46">
        <f t="shared" si="1"/>
        <v>91</v>
      </c>
      <c r="K10" s="15">
        <v>94.787999999999997</v>
      </c>
      <c r="L10" s="16">
        <v>0</v>
      </c>
      <c r="M10" s="18">
        <f t="shared" si="2"/>
        <v>94.787999999999997</v>
      </c>
      <c r="N10" s="15">
        <v>56.506</v>
      </c>
      <c r="O10" s="16">
        <v>24</v>
      </c>
      <c r="P10" s="19">
        <f t="shared" si="3"/>
        <v>80.506</v>
      </c>
      <c r="Q10" s="46">
        <f t="shared" si="4"/>
        <v>91</v>
      </c>
      <c r="R10" s="20">
        <f t="shared" si="5"/>
        <v>199.78800000000001</v>
      </c>
      <c r="S10" s="26">
        <f t="shared" si="6"/>
        <v>80.506</v>
      </c>
      <c r="T10" s="15">
        <v>38.44</v>
      </c>
      <c r="U10" s="46">
        <f t="shared" si="7"/>
        <v>91</v>
      </c>
      <c r="V10" s="23">
        <f t="shared" si="8"/>
        <v>280.29399999999998</v>
      </c>
      <c r="W10" s="23">
        <f t="shared" si="9"/>
        <v>1.9219999999999999</v>
      </c>
      <c r="X10" s="23">
        <v>0</v>
      </c>
      <c r="Y10" s="23">
        <f t="shared" si="10"/>
        <v>278.37199999999996</v>
      </c>
      <c r="Z10" s="82">
        <v>42</v>
      </c>
    </row>
    <row r="11" spans="1:26" x14ac:dyDescent="0.25">
      <c r="A11" s="46">
        <v>92</v>
      </c>
      <c r="B11" s="14" t="s">
        <v>280</v>
      </c>
      <c r="C11" s="14" t="s">
        <v>281</v>
      </c>
      <c r="D11" s="14" t="s">
        <v>264</v>
      </c>
      <c r="E11" s="14" t="s">
        <v>282</v>
      </c>
      <c r="F11" s="14" t="s">
        <v>133</v>
      </c>
      <c r="G11" s="15">
        <v>107.91</v>
      </c>
      <c r="H11" s="16">
        <v>4</v>
      </c>
      <c r="I11" s="17">
        <f t="shared" si="0"/>
        <v>111.91</v>
      </c>
      <c r="J11" s="46">
        <f t="shared" si="1"/>
        <v>92</v>
      </c>
      <c r="K11" s="15">
        <v>99.724000000000004</v>
      </c>
      <c r="L11" s="16">
        <v>6</v>
      </c>
      <c r="M11" s="18">
        <f t="shared" si="2"/>
        <v>105.724</v>
      </c>
      <c r="N11" s="15">
        <v>58.398000000000003</v>
      </c>
      <c r="O11" s="16">
        <v>4</v>
      </c>
      <c r="P11" s="19">
        <f t="shared" si="3"/>
        <v>62.398000000000003</v>
      </c>
      <c r="Q11" s="46">
        <f t="shared" si="4"/>
        <v>92</v>
      </c>
      <c r="R11" s="20">
        <f t="shared" si="5"/>
        <v>217.63400000000001</v>
      </c>
      <c r="S11" s="26">
        <f t="shared" si="6"/>
        <v>62.398000000000003</v>
      </c>
      <c r="T11" s="22">
        <v>32.44</v>
      </c>
      <c r="U11" s="46">
        <f t="shared" si="7"/>
        <v>92</v>
      </c>
      <c r="V11" s="23">
        <f t="shared" si="8"/>
        <v>280.03200000000004</v>
      </c>
      <c r="W11" s="23">
        <f t="shared" si="9"/>
        <v>1.6219999999999999</v>
      </c>
      <c r="X11" s="23">
        <v>0</v>
      </c>
      <c r="Y11" s="23">
        <f t="shared" si="10"/>
        <v>278.41000000000003</v>
      </c>
      <c r="Z11" s="82">
        <v>43</v>
      </c>
    </row>
    <row r="12" spans="1:26" x14ac:dyDescent="0.25">
      <c r="A12" s="46">
        <v>14</v>
      </c>
      <c r="B12" s="14" t="s">
        <v>57</v>
      </c>
      <c r="C12" s="14" t="s">
        <v>283</v>
      </c>
      <c r="D12" s="14" t="s">
        <v>178</v>
      </c>
      <c r="E12" s="14" t="s">
        <v>284</v>
      </c>
      <c r="F12" s="14" t="s">
        <v>133</v>
      </c>
      <c r="G12" s="15">
        <v>105.87</v>
      </c>
      <c r="H12" s="16">
        <v>2</v>
      </c>
      <c r="I12" s="17">
        <f t="shared" si="0"/>
        <v>107.87</v>
      </c>
      <c r="J12" s="46">
        <f t="shared" si="1"/>
        <v>14</v>
      </c>
      <c r="K12" s="15">
        <v>95.39</v>
      </c>
      <c r="L12" s="16">
        <v>8</v>
      </c>
      <c r="M12" s="18">
        <f t="shared" si="2"/>
        <v>103.39</v>
      </c>
      <c r="N12" s="30">
        <v>59.094000000000001</v>
      </c>
      <c r="O12" s="16">
        <v>10</v>
      </c>
      <c r="P12" s="19">
        <f t="shared" si="3"/>
        <v>69.093999999999994</v>
      </c>
      <c r="Q12" s="46">
        <f t="shared" si="4"/>
        <v>14</v>
      </c>
      <c r="R12" s="20">
        <f t="shared" si="5"/>
        <v>211.26</v>
      </c>
      <c r="S12" s="26">
        <f t="shared" si="6"/>
        <v>69.093999999999994</v>
      </c>
      <c r="T12" s="22">
        <v>27.15</v>
      </c>
      <c r="U12" s="46">
        <f t="shared" si="7"/>
        <v>14</v>
      </c>
      <c r="V12" s="23">
        <f t="shared" si="8"/>
        <v>280.35399999999998</v>
      </c>
      <c r="W12" s="23">
        <f t="shared" si="9"/>
        <v>1.3574999999999999</v>
      </c>
      <c r="X12" s="23">
        <v>0</v>
      </c>
      <c r="Y12" s="23">
        <f>V12-W12+X12</f>
        <v>278.99649999999997</v>
      </c>
      <c r="Z12" s="82">
        <v>45</v>
      </c>
    </row>
    <row r="13" spans="1:26" x14ac:dyDescent="0.25">
      <c r="A13" s="46">
        <v>112</v>
      </c>
      <c r="B13" s="14" t="s">
        <v>285</v>
      </c>
      <c r="C13" s="14" t="s">
        <v>286</v>
      </c>
      <c r="D13" s="14" t="s">
        <v>178</v>
      </c>
      <c r="E13" s="14" t="s">
        <v>287</v>
      </c>
      <c r="F13" s="14" t="s">
        <v>133</v>
      </c>
      <c r="G13" s="15">
        <v>108.38</v>
      </c>
      <c r="H13" s="16">
        <v>4</v>
      </c>
      <c r="I13" s="17">
        <f t="shared" si="0"/>
        <v>112.38</v>
      </c>
      <c r="J13" s="46">
        <f t="shared" si="1"/>
        <v>112</v>
      </c>
      <c r="K13" s="15">
        <v>97.222999999999999</v>
      </c>
      <c r="L13" s="16">
        <v>2</v>
      </c>
      <c r="M13" s="18">
        <f t="shared" si="2"/>
        <v>99.222999999999999</v>
      </c>
      <c r="N13" s="15">
        <v>57.116999999999997</v>
      </c>
      <c r="O13" s="16">
        <v>12</v>
      </c>
      <c r="P13" s="19">
        <f t="shared" si="3"/>
        <v>69.11699999999999</v>
      </c>
      <c r="Q13" s="46">
        <f t="shared" si="4"/>
        <v>112</v>
      </c>
      <c r="R13" s="20">
        <f t="shared" si="5"/>
        <v>211.60300000000001</v>
      </c>
      <c r="S13" s="26">
        <f t="shared" si="6"/>
        <v>69.11699999999999</v>
      </c>
      <c r="T13" s="22">
        <v>13.5</v>
      </c>
      <c r="U13" s="46">
        <f t="shared" si="7"/>
        <v>112</v>
      </c>
      <c r="V13" s="23">
        <f t="shared" si="8"/>
        <v>280.72000000000003</v>
      </c>
      <c r="W13" s="23">
        <f t="shared" si="9"/>
        <v>0.67500000000000004</v>
      </c>
      <c r="X13" s="23">
        <v>0</v>
      </c>
      <c r="Y13" s="23">
        <f t="shared" si="10"/>
        <v>280.04500000000002</v>
      </c>
      <c r="Z13" s="82">
        <v>46</v>
      </c>
    </row>
    <row r="14" spans="1:26" x14ac:dyDescent="0.25">
      <c r="A14" s="46">
        <v>87</v>
      </c>
      <c r="B14" s="14" t="s">
        <v>288</v>
      </c>
      <c r="C14" s="14" t="s">
        <v>289</v>
      </c>
      <c r="D14" s="14" t="s">
        <v>182</v>
      </c>
      <c r="E14" s="14" t="s">
        <v>290</v>
      </c>
      <c r="F14" s="14" t="s">
        <v>133</v>
      </c>
      <c r="G14" s="15">
        <v>111.93</v>
      </c>
      <c r="H14" s="16">
        <v>0</v>
      </c>
      <c r="I14" s="17">
        <f t="shared" si="0"/>
        <v>111.93</v>
      </c>
      <c r="J14" s="46">
        <f t="shared" si="1"/>
        <v>87</v>
      </c>
      <c r="K14" s="15">
        <v>100.098</v>
      </c>
      <c r="L14" s="16">
        <v>0</v>
      </c>
      <c r="M14" s="18">
        <f t="shared" si="2"/>
        <v>100.098</v>
      </c>
      <c r="N14" s="15">
        <v>62.249000000000002</v>
      </c>
      <c r="O14" s="16">
        <v>12</v>
      </c>
      <c r="P14" s="19">
        <f t="shared" si="3"/>
        <v>74.248999999999995</v>
      </c>
      <c r="Q14" s="46">
        <f t="shared" si="4"/>
        <v>87</v>
      </c>
      <c r="R14" s="20">
        <f t="shared" si="5"/>
        <v>212.02800000000002</v>
      </c>
      <c r="S14" s="26">
        <f t="shared" si="6"/>
        <v>74.248999999999995</v>
      </c>
      <c r="T14" s="22">
        <v>11.96</v>
      </c>
      <c r="U14" s="46">
        <f t="shared" si="7"/>
        <v>87</v>
      </c>
      <c r="V14" s="23">
        <f t="shared" si="8"/>
        <v>286.27700000000004</v>
      </c>
      <c r="W14" s="23">
        <f t="shared" si="9"/>
        <v>0.59800000000000009</v>
      </c>
      <c r="X14" s="23">
        <v>0</v>
      </c>
      <c r="Y14" s="23">
        <f t="shared" si="10"/>
        <v>285.67900000000003</v>
      </c>
      <c r="Z14" s="82">
        <v>48</v>
      </c>
    </row>
    <row r="15" spans="1:26" x14ac:dyDescent="0.25">
      <c r="A15" s="46">
        <v>80</v>
      </c>
      <c r="B15" s="14" t="s">
        <v>291</v>
      </c>
      <c r="C15" s="14" t="s">
        <v>292</v>
      </c>
      <c r="D15" s="14" t="s">
        <v>276</v>
      </c>
      <c r="E15" s="14" t="s">
        <v>293</v>
      </c>
      <c r="F15" s="14" t="s">
        <v>133</v>
      </c>
      <c r="G15" s="15">
        <v>116.25</v>
      </c>
      <c r="H15" s="16">
        <v>2</v>
      </c>
      <c r="I15" s="17">
        <f t="shared" si="0"/>
        <v>118.25</v>
      </c>
      <c r="J15" s="46">
        <f t="shared" si="1"/>
        <v>80</v>
      </c>
      <c r="K15" s="15">
        <v>105.12</v>
      </c>
      <c r="L15" s="16">
        <v>2</v>
      </c>
      <c r="M15" s="18">
        <f t="shared" si="2"/>
        <v>107.12</v>
      </c>
      <c r="N15" s="15">
        <v>60.003</v>
      </c>
      <c r="O15" s="16">
        <v>4</v>
      </c>
      <c r="P15" s="19">
        <f t="shared" si="3"/>
        <v>64.003</v>
      </c>
      <c r="Q15" s="46">
        <f t="shared" si="4"/>
        <v>80</v>
      </c>
      <c r="R15" s="20">
        <f t="shared" si="5"/>
        <v>225.37</v>
      </c>
      <c r="S15" s="26">
        <f t="shared" si="6"/>
        <v>64.003</v>
      </c>
      <c r="T15" s="22">
        <v>15.53</v>
      </c>
      <c r="U15" s="46">
        <f t="shared" si="7"/>
        <v>80</v>
      </c>
      <c r="V15" s="23">
        <f t="shared" si="8"/>
        <v>289.37299999999999</v>
      </c>
      <c r="W15" s="23">
        <f t="shared" si="9"/>
        <v>0.77649999999999997</v>
      </c>
      <c r="X15" s="23">
        <v>0</v>
      </c>
      <c r="Y15" s="23">
        <f t="shared" si="10"/>
        <v>288.59649999999999</v>
      </c>
      <c r="Z15" s="82">
        <v>49</v>
      </c>
    </row>
    <row r="16" spans="1:26" x14ac:dyDescent="0.25">
      <c r="A16" s="46">
        <v>95</v>
      </c>
      <c r="B16" s="14" t="s">
        <v>294</v>
      </c>
      <c r="C16" s="14" t="s">
        <v>295</v>
      </c>
      <c r="D16" s="14" t="s">
        <v>296</v>
      </c>
      <c r="E16" s="14" t="s">
        <v>297</v>
      </c>
      <c r="F16" s="14" t="s">
        <v>133</v>
      </c>
      <c r="G16" s="15">
        <v>115.08199999999999</v>
      </c>
      <c r="H16" s="16">
        <v>2</v>
      </c>
      <c r="I16" s="17">
        <f t="shared" si="0"/>
        <v>117.08199999999999</v>
      </c>
      <c r="J16" s="46">
        <f t="shared" si="1"/>
        <v>95</v>
      </c>
      <c r="K16" s="15">
        <v>98.875</v>
      </c>
      <c r="L16" s="16">
        <v>0</v>
      </c>
      <c r="M16" s="18">
        <f t="shared" si="2"/>
        <v>98.875</v>
      </c>
      <c r="N16" s="15">
        <v>64.659000000000006</v>
      </c>
      <c r="O16" s="16">
        <v>12</v>
      </c>
      <c r="P16" s="19">
        <f t="shared" si="3"/>
        <v>76.659000000000006</v>
      </c>
      <c r="Q16" s="46">
        <f t="shared" si="4"/>
        <v>95</v>
      </c>
      <c r="R16" s="20">
        <f t="shared" si="5"/>
        <v>215.95699999999999</v>
      </c>
      <c r="S16" s="26">
        <f t="shared" si="6"/>
        <v>76.659000000000006</v>
      </c>
      <c r="T16" s="22">
        <v>31.53</v>
      </c>
      <c r="U16" s="46">
        <f t="shared" si="7"/>
        <v>95</v>
      </c>
      <c r="V16" s="23">
        <f t="shared" si="8"/>
        <v>292.61599999999999</v>
      </c>
      <c r="W16" s="23">
        <f t="shared" si="9"/>
        <v>1.5765000000000002</v>
      </c>
      <c r="X16" s="23">
        <v>0</v>
      </c>
      <c r="Y16" s="23">
        <f t="shared" si="10"/>
        <v>291.03949999999998</v>
      </c>
      <c r="Z16" s="82">
        <v>52</v>
      </c>
    </row>
    <row r="17" spans="1:26" x14ac:dyDescent="0.25">
      <c r="A17" s="46">
        <v>49</v>
      </c>
      <c r="B17" s="14" t="s">
        <v>298</v>
      </c>
      <c r="C17" s="14" t="s">
        <v>299</v>
      </c>
      <c r="D17" s="14" t="s">
        <v>178</v>
      </c>
      <c r="E17" s="14" t="s">
        <v>300</v>
      </c>
      <c r="F17" s="14" t="s">
        <v>133</v>
      </c>
      <c r="G17" s="15">
        <v>104.12</v>
      </c>
      <c r="H17" s="16">
        <v>6</v>
      </c>
      <c r="I17" s="17">
        <f t="shared" si="0"/>
        <v>110.12</v>
      </c>
      <c r="J17" s="46">
        <f t="shared" si="1"/>
        <v>49</v>
      </c>
      <c r="K17" s="15">
        <v>95.96</v>
      </c>
      <c r="L17" s="16">
        <v>0</v>
      </c>
      <c r="M17" s="18">
        <f t="shared" si="2"/>
        <v>95.96</v>
      </c>
      <c r="N17" s="15">
        <v>62.03</v>
      </c>
      <c r="O17" s="16">
        <v>36</v>
      </c>
      <c r="P17" s="19">
        <f t="shared" si="3"/>
        <v>98.03</v>
      </c>
      <c r="Q17" s="46">
        <f t="shared" si="4"/>
        <v>49</v>
      </c>
      <c r="R17" s="20">
        <f t="shared" si="5"/>
        <v>206.07999999999998</v>
      </c>
      <c r="S17" s="26">
        <f t="shared" si="6"/>
        <v>98.03</v>
      </c>
      <c r="T17" s="22">
        <v>17.13</v>
      </c>
      <c r="U17" s="46">
        <f t="shared" si="7"/>
        <v>49</v>
      </c>
      <c r="V17" s="23">
        <f t="shared" si="8"/>
        <v>304.11</v>
      </c>
      <c r="W17" s="23">
        <f t="shared" si="9"/>
        <v>0.85650000000000004</v>
      </c>
      <c r="X17" s="23">
        <v>0</v>
      </c>
      <c r="Y17" s="23">
        <f t="shared" si="10"/>
        <v>303.25350000000003</v>
      </c>
      <c r="Z17" s="82">
        <v>53</v>
      </c>
    </row>
    <row r="18" spans="1:26" x14ac:dyDescent="0.25">
      <c r="A18" s="46">
        <v>9</v>
      </c>
      <c r="B18" s="14" t="s">
        <v>301</v>
      </c>
      <c r="C18" s="14" t="s">
        <v>302</v>
      </c>
      <c r="D18" s="14" t="s">
        <v>264</v>
      </c>
      <c r="E18" s="14" t="s">
        <v>303</v>
      </c>
      <c r="F18" s="14" t="s">
        <v>133</v>
      </c>
      <c r="G18" s="15">
        <v>118.25</v>
      </c>
      <c r="H18" s="16">
        <v>2</v>
      </c>
      <c r="I18" s="17">
        <f t="shared" si="0"/>
        <v>120.25</v>
      </c>
      <c r="J18" s="46">
        <f t="shared" si="1"/>
        <v>9</v>
      </c>
      <c r="K18" s="15">
        <v>106.898</v>
      </c>
      <c r="L18" s="16">
        <v>0</v>
      </c>
      <c r="M18" s="18">
        <f t="shared" si="2"/>
        <v>106.898</v>
      </c>
      <c r="N18" s="30">
        <v>66.59</v>
      </c>
      <c r="O18" s="16">
        <v>14</v>
      </c>
      <c r="P18" s="19">
        <f t="shared" si="3"/>
        <v>80.59</v>
      </c>
      <c r="Q18" s="46">
        <f t="shared" si="4"/>
        <v>9</v>
      </c>
      <c r="R18" s="20">
        <f t="shared" si="5"/>
        <v>227.148</v>
      </c>
      <c r="S18" s="26">
        <f t="shared" si="6"/>
        <v>80.59</v>
      </c>
      <c r="T18" s="22">
        <v>17.84</v>
      </c>
      <c r="U18" s="46">
        <f t="shared" si="7"/>
        <v>9</v>
      </c>
      <c r="V18" s="23">
        <f t="shared" si="8"/>
        <v>307.738</v>
      </c>
      <c r="W18" s="23">
        <f t="shared" si="9"/>
        <v>0.89200000000000002</v>
      </c>
      <c r="X18" s="23">
        <v>0</v>
      </c>
      <c r="Y18" s="23">
        <f t="shared" si="10"/>
        <v>306.846</v>
      </c>
      <c r="Z18" s="82">
        <v>54</v>
      </c>
    </row>
    <row r="19" spans="1:26" x14ac:dyDescent="0.25">
      <c r="A19" s="46">
        <v>17</v>
      </c>
      <c r="B19" s="14" t="s">
        <v>304</v>
      </c>
      <c r="C19" s="14" t="s">
        <v>305</v>
      </c>
      <c r="D19" s="14" t="s">
        <v>306</v>
      </c>
      <c r="E19" s="14" t="s">
        <v>307</v>
      </c>
      <c r="F19" s="14" t="s">
        <v>133</v>
      </c>
      <c r="G19" s="15">
        <v>121.65</v>
      </c>
      <c r="H19" s="16">
        <v>0</v>
      </c>
      <c r="I19" s="17">
        <f t="shared" si="0"/>
        <v>121.65</v>
      </c>
      <c r="J19" s="46">
        <f t="shared" si="1"/>
        <v>17</v>
      </c>
      <c r="K19" s="15">
        <v>101.255</v>
      </c>
      <c r="L19" s="16">
        <v>4</v>
      </c>
      <c r="M19" s="18">
        <f t="shared" si="2"/>
        <v>105.255</v>
      </c>
      <c r="N19" s="15">
        <v>74.983000000000004</v>
      </c>
      <c r="O19" s="16">
        <v>6</v>
      </c>
      <c r="P19" s="19">
        <f t="shared" si="3"/>
        <v>80.983000000000004</v>
      </c>
      <c r="Q19" s="46">
        <v>17</v>
      </c>
      <c r="R19" s="20">
        <f t="shared" si="5"/>
        <v>226.905</v>
      </c>
      <c r="S19" s="26">
        <f t="shared" si="6"/>
        <v>80.983000000000004</v>
      </c>
      <c r="T19" s="22">
        <v>16.09</v>
      </c>
      <c r="U19" s="46">
        <f t="shared" si="7"/>
        <v>17</v>
      </c>
      <c r="V19" s="23">
        <f t="shared" si="8"/>
        <v>307.88800000000003</v>
      </c>
      <c r="W19" s="23">
        <f t="shared" si="9"/>
        <v>0.80449999999999999</v>
      </c>
      <c r="X19" s="23">
        <v>0</v>
      </c>
      <c r="Y19" s="23">
        <f t="shared" si="10"/>
        <v>307.08350000000002</v>
      </c>
      <c r="Z19" s="82">
        <v>55</v>
      </c>
    </row>
    <row r="20" spans="1:26" x14ac:dyDescent="0.25">
      <c r="A20" s="46">
        <v>61</v>
      </c>
      <c r="B20" s="14" t="s">
        <v>308</v>
      </c>
      <c r="C20" s="14" t="s">
        <v>86</v>
      </c>
      <c r="D20" s="14" t="s">
        <v>309</v>
      </c>
      <c r="E20" s="14" t="s">
        <v>310</v>
      </c>
      <c r="F20" s="14" t="s">
        <v>133</v>
      </c>
      <c r="G20" s="15">
        <v>127</v>
      </c>
      <c r="H20" s="16">
        <v>10</v>
      </c>
      <c r="I20" s="17">
        <f t="shared" si="0"/>
        <v>137</v>
      </c>
      <c r="J20" s="46">
        <f t="shared" si="1"/>
        <v>61</v>
      </c>
      <c r="K20" s="15">
        <v>104.848</v>
      </c>
      <c r="L20" s="16">
        <v>2</v>
      </c>
      <c r="M20" s="18">
        <f t="shared" si="2"/>
        <v>106.848</v>
      </c>
      <c r="N20" s="15">
        <v>60.143000000000001</v>
      </c>
      <c r="O20" s="16">
        <v>8</v>
      </c>
      <c r="P20" s="19">
        <f t="shared" si="3"/>
        <v>68.143000000000001</v>
      </c>
      <c r="Q20" s="46">
        <f>A20</f>
        <v>61</v>
      </c>
      <c r="R20" s="20">
        <f t="shared" si="5"/>
        <v>243.84800000000001</v>
      </c>
      <c r="S20" s="26">
        <f t="shared" si="6"/>
        <v>68.143000000000001</v>
      </c>
      <c r="T20" s="22">
        <v>20.350000000000001</v>
      </c>
      <c r="U20" s="46">
        <f t="shared" si="7"/>
        <v>61</v>
      </c>
      <c r="V20" s="23">
        <f t="shared" si="8"/>
        <v>311.99099999999999</v>
      </c>
      <c r="W20" s="23">
        <f t="shared" si="9"/>
        <v>1.0175000000000001</v>
      </c>
      <c r="X20" s="23">
        <v>0</v>
      </c>
      <c r="Y20" s="23">
        <f t="shared" si="10"/>
        <v>310.9735</v>
      </c>
      <c r="Z20" s="82">
        <v>56</v>
      </c>
    </row>
    <row r="21" spans="1:26" x14ac:dyDescent="0.25">
      <c r="A21" s="46">
        <v>41</v>
      </c>
      <c r="B21" s="14" t="s">
        <v>23</v>
      </c>
      <c r="C21" s="14" t="s">
        <v>311</v>
      </c>
      <c r="D21" s="14" t="s">
        <v>312</v>
      </c>
      <c r="E21" s="14" t="s">
        <v>313</v>
      </c>
      <c r="F21" s="14" t="s">
        <v>133</v>
      </c>
      <c r="G21" s="15">
        <v>120.1</v>
      </c>
      <c r="H21" s="16">
        <v>8</v>
      </c>
      <c r="I21" s="17">
        <f t="shared" si="0"/>
        <v>128.1</v>
      </c>
      <c r="J21" s="46">
        <f t="shared" si="1"/>
        <v>41</v>
      </c>
      <c r="K21" s="15">
        <v>98.518000000000001</v>
      </c>
      <c r="L21" s="16">
        <v>4</v>
      </c>
      <c r="M21" s="18">
        <f t="shared" si="2"/>
        <v>102.518</v>
      </c>
      <c r="N21" s="30">
        <v>69.06</v>
      </c>
      <c r="O21" s="16">
        <v>26</v>
      </c>
      <c r="P21" s="19">
        <f t="shared" si="3"/>
        <v>95.06</v>
      </c>
      <c r="Q21" s="46">
        <f>A21</f>
        <v>41</v>
      </c>
      <c r="R21" s="20">
        <f t="shared" si="5"/>
        <v>230.61799999999999</v>
      </c>
      <c r="S21" s="26">
        <f t="shared" si="6"/>
        <v>95.06</v>
      </c>
      <c r="T21" s="22">
        <v>0</v>
      </c>
      <c r="U21" s="46">
        <f t="shared" si="7"/>
        <v>41</v>
      </c>
      <c r="V21" s="23">
        <f t="shared" si="8"/>
        <v>325.678</v>
      </c>
      <c r="W21" s="23">
        <f t="shared" si="9"/>
        <v>0</v>
      </c>
      <c r="X21" s="23">
        <v>0</v>
      </c>
      <c r="Y21" s="23">
        <f t="shared" si="10"/>
        <v>325.678</v>
      </c>
      <c r="Z21" s="82">
        <v>57</v>
      </c>
    </row>
    <row r="22" spans="1:26" x14ac:dyDescent="0.25">
      <c r="A22" s="46">
        <v>3</v>
      </c>
      <c r="B22" s="14" t="s">
        <v>314</v>
      </c>
      <c r="C22" s="14" t="s">
        <v>130</v>
      </c>
      <c r="D22" s="14" t="s">
        <v>147</v>
      </c>
      <c r="E22" s="14" t="s">
        <v>315</v>
      </c>
      <c r="F22" s="14" t="s">
        <v>133</v>
      </c>
      <c r="G22" s="15">
        <v>143.26499999999999</v>
      </c>
      <c r="H22" s="16">
        <v>11</v>
      </c>
      <c r="I22" s="17">
        <f t="shared" si="0"/>
        <v>154.26499999999999</v>
      </c>
      <c r="J22" s="46">
        <f t="shared" si="1"/>
        <v>3</v>
      </c>
      <c r="K22" s="15">
        <v>109.94</v>
      </c>
      <c r="L22" s="16">
        <v>0</v>
      </c>
      <c r="M22" s="18">
        <f t="shared" si="2"/>
        <v>109.94</v>
      </c>
      <c r="N22" s="15">
        <v>66.408000000000001</v>
      </c>
      <c r="O22" s="16">
        <v>12</v>
      </c>
      <c r="P22" s="19">
        <f t="shared" si="3"/>
        <v>78.408000000000001</v>
      </c>
      <c r="Q22" s="46">
        <f>A22</f>
        <v>3</v>
      </c>
      <c r="R22" s="20">
        <f t="shared" si="5"/>
        <v>264.20499999999998</v>
      </c>
      <c r="S22" s="26">
        <f t="shared" si="6"/>
        <v>78.408000000000001</v>
      </c>
      <c r="T22" s="22">
        <v>12.12</v>
      </c>
      <c r="U22" s="46">
        <f t="shared" si="7"/>
        <v>3</v>
      </c>
      <c r="V22" s="23">
        <f t="shared" si="8"/>
        <v>342.613</v>
      </c>
      <c r="W22" s="23">
        <f t="shared" si="9"/>
        <v>0.60599999999999998</v>
      </c>
      <c r="X22" s="23">
        <v>0</v>
      </c>
      <c r="Y22" s="23">
        <f t="shared" si="10"/>
        <v>342.00700000000001</v>
      </c>
      <c r="Z22" s="82">
        <v>58</v>
      </c>
    </row>
    <row r="23" spans="1:26" x14ac:dyDescent="0.25">
      <c r="A23" s="46">
        <v>4</v>
      </c>
      <c r="B23" s="14" t="s">
        <v>316</v>
      </c>
      <c r="C23" s="14" t="s">
        <v>79</v>
      </c>
      <c r="D23" s="14" t="s">
        <v>312</v>
      </c>
      <c r="E23" s="14" t="s">
        <v>317</v>
      </c>
      <c r="F23" s="14" t="s">
        <v>133</v>
      </c>
      <c r="G23" s="15">
        <v>136.39599999999999</v>
      </c>
      <c r="H23" s="16">
        <v>6</v>
      </c>
      <c r="I23" s="17">
        <f t="shared" si="0"/>
        <v>142.39599999999999</v>
      </c>
      <c r="J23" s="46">
        <f t="shared" si="1"/>
        <v>4</v>
      </c>
      <c r="K23" s="15">
        <v>118.039</v>
      </c>
      <c r="L23" s="16">
        <v>0</v>
      </c>
      <c r="M23" s="18">
        <f t="shared" si="2"/>
        <v>118.039</v>
      </c>
      <c r="N23" s="15">
        <v>0</v>
      </c>
      <c r="O23" s="16">
        <v>1000</v>
      </c>
      <c r="P23" s="19">
        <f t="shared" si="3"/>
        <v>1000</v>
      </c>
      <c r="Q23" s="46">
        <f>A23</f>
        <v>4</v>
      </c>
      <c r="R23" s="20">
        <f t="shared" si="5"/>
        <v>260.435</v>
      </c>
      <c r="S23" s="26">
        <f t="shared" si="6"/>
        <v>1000</v>
      </c>
      <c r="T23" s="22">
        <v>0</v>
      </c>
      <c r="U23" s="46">
        <f t="shared" si="7"/>
        <v>4</v>
      </c>
      <c r="V23" s="23">
        <f t="shared" si="8"/>
        <v>1260.4349999999999</v>
      </c>
      <c r="W23" s="23">
        <f t="shared" si="9"/>
        <v>0</v>
      </c>
      <c r="X23" s="23">
        <v>0</v>
      </c>
      <c r="Y23" s="23">
        <f t="shared" si="10"/>
        <v>1260.4349999999999</v>
      </c>
      <c r="Z23" s="82">
        <v>59</v>
      </c>
    </row>
    <row r="24" spans="1:26" x14ac:dyDescent="0.25">
      <c r="A24" s="46">
        <v>94</v>
      </c>
      <c r="B24" s="14" t="s">
        <v>318</v>
      </c>
      <c r="C24" s="14" t="s">
        <v>319</v>
      </c>
      <c r="D24" s="14" t="s">
        <v>320</v>
      </c>
      <c r="E24" s="14" t="s">
        <v>321</v>
      </c>
      <c r="F24" s="14" t="s">
        <v>133</v>
      </c>
      <c r="G24" s="15">
        <v>0</v>
      </c>
      <c r="H24" s="16">
        <v>1000</v>
      </c>
      <c r="I24" s="17">
        <f t="shared" si="0"/>
        <v>1000</v>
      </c>
      <c r="J24" s="46">
        <f t="shared" si="1"/>
        <v>94</v>
      </c>
      <c r="K24" s="15">
        <v>97.01</v>
      </c>
      <c r="L24" s="16">
        <v>0</v>
      </c>
      <c r="M24" s="18">
        <f t="shared" si="2"/>
        <v>97.01</v>
      </c>
      <c r="N24" s="15">
        <v>0</v>
      </c>
      <c r="O24" s="16">
        <v>1000</v>
      </c>
      <c r="P24" s="19">
        <f t="shared" si="3"/>
        <v>1000</v>
      </c>
      <c r="Q24" s="46">
        <f>A24</f>
        <v>94</v>
      </c>
      <c r="R24" s="20">
        <f t="shared" si="5"/>
        <v>1097.01</v>
      </c>
      <c r="S24" s="26">
        <f t="shared" si="6"/>
        <v>1000</v>
      </c>
      <c r="T24" s="22">
        <v>0</v>
      </c>
      <c r="U24" s="46">
        <f t="shared" si="7"/>
        <v>94</v>
      </c>
      <c r="V24" s="23">
        <f t="shared" si="8"/>
        <v>2097.0100000000002</v>
      </c>
      <c r="W24" s="23">
        <f t="shared" si="9"/>
        <v>0</v>
      </c>
      <c r="X24" s="23">
        <v>0</v>
      </c>
      <c r="Y24" s="23">
        <f t="shared" si="10"/>
        <v>2097.0100000000002</v>
      </c>
      <c r="Z24" s="82">
        <v>60</v>
      </c>
    </row>
    <row r="25" spans="1:26" x14ac:dyDescent="0.25">
      <c r="A25" s="46"/>
      <c r="B25" s="14"/>
      <c r="C25" s="14"/>
      <c r="D25" s="14"/>
      <c r="E25" s="14"/>
      <c r="F25" s="14"/>
      <c r="G25" s="15"/>
      <c r="H25" s="16"/>
      <c r="I25" s="17"/>
      <c r="J25" s="46"/>
      <c r="K25" s="15"/>
      <c r="L25" s="16"/>
      <c r="M25" s="18"/>
      <c r="N25" s="30"/>
      <c r="O25" s="16"/>
      <c r="P25" s="19"/>
      <c r="Q25" s="46"/>
      <c r="R25" s="20"/>
      <c r="S25" s="26"/>
      <c r="T25" s="22"/>
      <c r="U25" s="46"/>
      <c r="V25" s="23"/>
      <c r="W25" s="23"/>
      <c r="X25" s="23"/>
      <c r="Y25" s="23"/>
      <c r="Z25" s="82"/>
    </row>
    <row r="26" spans="1:26" x14ac:dyDescent="0.25">
      <c r="A26" s="46"/>
      <c r="B26" s="14"/>
      <c r="C26" s="14"/>
      <c r="D26" s="14"/>
      <c r="E26" s="14"/>
      <c r="F26" s="14"/>
      <c r="G26" s="15"/>
      <c r="H26" s="16"/>
      <c r="I26" s="17"/>
      <c r="J26" s="46"/>
      <c r="K26" s="15"/>
      <c r="L26" s="16"/>
      <c r="M26" s="18"/>
      <c r="N26" s="15"/>
      <c r="O26" s="16"/>
      <c r="P26" s="19"/>
      <c r="Q26" s="46"/>
      <c r="R26" s="20"/>
      <c r="S26" s="26"/>
      <c r="T26" s="22"/>
      <c r="U26" s="46"/>
      <c r="V26" s="23"/>
      <c r="W26" s="23"/>
      <c r="X26" s="23"/>
      <c r="Y26" s="23"/>
      <c r="Z26" s="82"/>
    </row>
    <row r="27" spans="1:26" x14ac:dyDescent="0.25">
      <c r="A27" s="46"/>
      <c r="B27" s="14"/>
      <c r="C27" s="14"/>
      <c r="D27" s="14"/>
      <c r="E27" s="14"/>
      <c r="F27" s="14"/>
      <c r="G27" s="15"/>
      <c r="H27" s="16"/>
      <c r="I27" s="17"/>
      <c r="J27" s="46"/>
      <c r="K27" s="15"/>
      <c r="L27" s="16"/>
      <c r="M27" s="18"/>
      <c r="N27" s="15"/>
      <c r="O27" s="16"/>
      <c r="P27" s="19"/>
      <c r="Q27" s="46"/>
      <c r="R27" s="20"/>
      <c r="S27" s="26"/>
      <c r="T27" s="22"/>
      <c r="U27" s="46"/>
      <c r="V27" s="23"/>
      <c r="W27" s="23"/>
      <c r="X27" s="23"/>
      <c r="Y27" s="23"/>
      <c r="Z27" s="82"/>
    </row>
    <row r="28" spans="1:26" x14ac:dyDescent="0.25">
      <c r="A28" s="46"/>
      <c r="B28" s="14"/>
      <c r="C28" s="14"/>
      <c r="D28" s="14"/>
      <c r="E28" s="14"/>
      <c r="F28" s="14"/>
      <c r="G28" s="15"/>
      <c r="H28" s="16"/>
      <c r="I28" s="17"/>
      <c r="J28" s="46"/>
      <c r="K28" s="15"/>
      <c r="L28" s="16"/>
      <c r="M28" s="18"/>
      <c r="N28" s="15"/>
      <c r="O28" s="16"/>
      <c r="P28" s="19"/>
      <c r="Q28" s="46"/>
      <c r="R28" s="20"/>
      <c r="S28" s="26"/>
      <c r="T28" s="22"/>
      <c r="U28" s="46"/>
      <c r="V28" s="23"/>
      <c r="W28" s="23"/>
      <c r="X28" s="23"/>
      <c r="Y28" s="23"/>
      <c r="Z28" s="82"/>
    </row>
    <row r="29" spans="1:26" x14ac:dyDescent="0.25">
      <c r="A29" s="46"/>
      <c r="B29" s="14"/>
      <c r="C29" s="14"/>
      <c r="D29" s="14"/>
      <c r="E29" s="14"/>
      <c r="F29" s="14"/>
      <c r="G29" s="15"/>
      <c r="H29" s="16"/>
      <c r="I29" s="17"/>
      <c r="J29" s="46"/>
      <c r="K29" s="15"/>
      <c r="L29" s="16"/>
      <c r="M29" s="18"/>
      <c r="N29" s="30"/>
      <c r="O29" s="16"/>
      <c r="P29" s="19"/>
      <c r="Q29" s="46"/>
      <c r="R29" s="20"/>
      <c r="S29" s="26"/>
      <c r="T29" s="22"/>
      <c r="U29" s="46"/>
      <c r="V29" s="23"/>
      <c r="W29" s="23"/>
      <c r="X29" s="23"/>
      <c r="Y29" s="23"/>
      <c r="Z29" s="82"/>
    </row>
    <row r="30" spans="1:26" x14ac:dyDescent="0.25">
      <c r="A30" s="46"/>
      <c r="B30" s="14"/>
      <c r="C30" s="14"/>
      <c r="D30" s="14"/>
      <c r="E30" s="14"/>
      <c r="F30" s="14"/>
      <c r="G30" s="15"/>
      <c r="H30" s="16"/>
      <c r="I30" s="17"/>
      <c r="J30" s="46"/>
      <c r="K30" s="15"/>
      <c r="L30" s="16"/>
      <c r="M30" s="18"/>
      <c r="N30" s="15"/>
      <c r="O30" s="16"/>
      <c r="P30" s="19"/>
      <c r="Q30" s="46"/>
      <c r="R30" s="20"/>
      <c r="S30" s="26"/>
      <c r="T30" s="22"/>
      <c r="U30" s="46"/>
      <c r="V30" s="23"/>
      <c r="W30" s="23"/>
      <c r="X30" s="23"/>
      <c r="Y30" s="23"/>
      <c r="Z30" s="82"/>
    </row>
    <row r="31" spans="1:26" x14ac:dyDescent="0.25">
      <c r="A31" s="46"/>
      <c r="B31" s="14"/>
      <c r="C31" s="14"/>
      <c r="D31" s="14"/>
      <c r="E31" s="14"/>
      <c r="F31" s="14"/>
      <c r="G31" s="15"/>
      <c r="H31" s="16"/>
      <c r="I31" s="17"/>
      <c r="J31" s="46"/>
      <c r="K31" s="15"/>
      <c r="L31" s="16"/>
      <c r="M31" s="18"/>
      <c r="N31" s="15"/>
      <c r="O31" s="16"/>
      <c r="P31" s="19"/>
      <c r="Q31" s="46"/>
      <c r="R31" s="20"/>
      <c r="S31" s="26"/>
      <c r="T31" s="22"/>
      <c r="U31" s="46"/>
      <c r="V31" s="23"/>
      <c r="W31" s="23"/>
      <c r="X31" s="23"/>
      <c r="Y31" s="23"/>
      <c r="Z31" s="82"/>
    </row>
    <row r="32" spans="1:26" x14ac:dyDescent="0.25">
      <c r="A32" s="46"/>
      <c r="B32" s="14"/>
      <c r="C32" s="14"/>
      <c r="D32" s="14"/>
      <c r="E32" s="14"/>
      <c r="F32" s="14"/>
      <c r="G32" s="15"/>
      <c r="H32" s="16"/>
      <c r="I32" s="17"/>
      <c r="J32" s="46"/>
      <c r="K32" s="15"/>
      <c r="L32" s="16"/>
      <c r="M32" s="18"/>
      <c r="N32" s="30"/>
      <c r="O32" s="16"/>
      <c r="P32" s="19"/>
      <c r="Q32" s="46"/>
      <c r="R32" s="20"/>
      <c r="S32" s="26"/>
      <c r="T32" s="22"/>
      <c r="U32" s="46"/>
      <c r="V32" s="23"/>
      <c r="W32" s="23"/>
      <c r="X32" s="23"/>
      <c r="Y32" s="23"/>
      <c r="Z32" s="82"/>
    </row>
    <row r="33" spans="1:26" x14ac:dyDescent="0.25">
      <c r="A33" s="46"/>
      <c r="B33" s="14"/>
      <c r="C33" s="14"/>
      <c r="D33" s="14"/>
      <c r="E33" s="14"/>
      <c r="F33" s="14"/>
      <c r="G33" s="15"/>
      <c r="H33" s="16"/>
      <c r="I33" s="17"/>
      <c r="J33" s="46"/>
      <c r="K33" s="15"/>
      <c r="L33" s="16"/>
      <c r="M33" s="18"/>
      <c r="N33" s="15"/>
      <c r="O33" s="16"/>
      <c r="P33" s="19"/>
      <c r="Q33" s="46"/>
      <c r="R33" s="20"/>
      <c r="S33" s="26"/>
      <c r="T33" s="22"/>
      <c r="U33" s="46"/>
      <c r="V33" s="23"/>
      <c r="W33" s="23"/>
      <c r="X33" s="23"/>
      <c r="Y33" s="23"/>
      <c r="Z33" s="82"/>
    </row>
    <row r="34" spans="1:26" x14ac:dyDescent="0.25">
      <c r="A34" s="46"/>
      <c r="B34" s="14"/>
      <c r="C34" s="14"/>
      <c r="D34" s="14"/>
      <c r="E34" s="14"/>
      <c r="F34" s="14"/>
      <c r="G34" s="15"/>
      <c r="H34" s="16"/>
      <c r="I34" s="17"/>
      <c r="J34" s="46"/>
      <c r="K34" s="15"/>
      <c r="L34" s="16"/>
      <c r="M34" s="18"/>
      <c r="N34" s="30"/>
      <c r="O34" s="16"/>
      <c r="P34" s="19"/>
      <c r="Q34" s="46"/>
      <c r="R34" s="20"/>
      <c r="S34" s="26"/>
      <c r="T34" s="22"/>
      <c r="U34" s="46"/>
      <c r="V34" s="23"/>
      <c r="W34" s="23"/>
      <c r="X34" s="23"/>
      <c r="Y34" s="23"/>
      <c r="Z34" s="82"/>
    </row>
    <row r="35" spans="1:26" x14ac:dyDescent="0.25">
      <c r="A35" s="46"/>
      <c r="B35" s="14"/>
      <c r="C35" s="14"/>
      <c r="D35" s="14"/>
      <c r="E35" s="14"/>
      <c r="F35" s="14"/>
      <c r="G35" s="15"/>
      <c r="H35" s="16"/>
      <c r="I35" s="17"/>
      <c r="J35" s="46"/>
      <c r="K35" s="15"/>
      <c r="L35" s="16"/>
      <c r="M35" s="18"/>
      <c r="N35" s="15"/>
      <c r="O35" s="16"/>
      <c r="P35" s="19"/>
      <c r="Q35" s="46"/>
      <c r="R35" s="20"/>
      <c r="S35" s="26"/>
      <c r="T35" s="22"/>
      <c r="U35" s="46"/>
      <c r="V35" s="23"/>
      <c r="W35" s="23"/>
      <c r="X35" s="23"/>
      <c r="Y35" s="23"/>
      <c r="Z35" s="82"/>
    </row>
    <row r="36" spans="1:26" x14ac:dyDescent="0.25">
      <c r="A36" s="46"/>
      <c r="B36" s="14"/>
      <c r="C36" s="14"/>
      <c r="D36" s="14"/>
      <c r="E36" s="14"/>
      <c r="F36" s="14"/>
      <c r="G36" s="15"/>
      <c r="H36" s="16"/>
      <c r="I36" s="17"/>
      <c r="J36" s="46"/>
      <c r="K36" s="15"/>
      <c r="L36" s="16"/>
      <c r="M36" s="18"/>
      <c r="N36" s="15"/>
      <c r="O36" s="16"/>
      <c r="P36" s="19"/>
      <c r="Q36" s="46"/>
      <c r="R36" s="20"/>
      <c r="S36" s="26"/>
      <c r="T36" s="22"/>
      <c r="U36" s="46"/>
      <c r="V36" s="23"/>
      <c r="W36" s="23"/>
      <c r="X36" s="23"/>
      <c r="Y36" s="23"/>
      <c r="Z36" s="82"/>
    </row>
    <row r="37" spans="1:26" x14ac:dyDescent="0.25">
      <c r="A37" s="46"/>
      <c r="B37" s="14"/>
      <c r="C37" s="14"/>
      <c r="D37" s="14"/>
      <c r="E37" s="14"/>
      <c r="F37" s="14"/>
      <c r="G37" s="15"/>
      <c r="H37" s="16"/>
      <c r="I37" s="17"/>
      <c r="J37" s="46"/>
      <c r="K37" s="15"/>
      <c r="L37" s="16"/>
      <c r="M37" s="18"/>
      <c r="N37" s="15"/>
      <c r="O37" s="16"/>
      <c r="P37" s="19"/>
      <c r="Q37" s="46"/>
      <c r="R37" s="20"/>
      <c r="S37" s="26"/>
      <c r="T37" s="22"/>
      <c r="U37" s="46"/>
      <c r="V37" s="23"/>
      <c r="W37" s="23"/>
      <c r="X37" s="23"/>
      <c r="Y37" s="23"/>
      <c r="Z37" s="82"/>
    </row>
    <row r="38" spans="1:26" x14ac:dyDescent="0.25">
      <c r="A38" s="46"/>
      <c r="B38" s="14"/>
      <c r="C38" s="14"/>
      <c r="D38" s="14"/>
      <c r="E38" s="14"/>
      <c r="F38" s="14"/>
      <c r="G38" s="15"/>
      <c r="H38" s="16"/>
      <c r="I38" s="17"/>
      <c r="J38" s="46"/>
      <c r="K38" s="15"/>
      <c r="L38" s="16"/>
      <c r="M38" s="18"/>
      <c r="N38" s="15"/>
      <c r="O38" s="16"/>
      <c r="P38" s="19"/>
      <c r="Q38" s="46"/>
      <c r="R38" s="20"/>
      <c r="S38" s="26"/>
      <c r="T38" s="22"/>
      <c r="U38" s="46"/>
      <c r="V38" s="23"/>
      <c r="W38" s="23"/>
      <c r="X38" s="23"/>
      <c r="Y38" s="23"/>
      <c r="Z38" s="82"/>
    </row>
    <row r="39" spans="1:26" x14ac:dyDescent="0.25">
      <c r="A39" s="46"/>
      <c r="B39" s="14"/>
      <c r="C39" s="14"/>
      <c r="D39" s="14"/>
      <c r="E39" s="14"/>
      <c r="F39" s="14"/>
      <c r="G39" s="15"/>
      <c r="H39" s="16"/>
      <c r="I39" s="17"/>
      <c r="J39" s="46"/>
      <c r="K39" s="15"/>
      <c r="L39" s="16"/>
      <c r="M39" s="18"/>
      <c r="N39" s="30"/>
      <c r="O39" s="16"/>
      <c r="P39" s="19"/>
      <c r="Q39" s="46"/>
      <c r="R39" s="20"/>
      <c r="S39" s="26"/>
      <c r="T39" s="22"/>
      <c r="U39" s="46"/>
      <c r="V39" s="23"/>
      <c r="W39" s="23"/>
      <c r="X39" s="23"/>
      <c r="Y39" s="23"/>
      <c r="Z39" s="82"/>
    </row>
    <row r="40" spans="1:26" x14ac:dyDescent="0.25">
      <c r="A40" s="46"/>
      <c r="B40" s="14"/>
      <c r="C40" s="14"/>
      <c r="D40" s="14"/>
      <c r="E40" s="14"/>
      <c r="F40" s="14"/>
      <c r="G40" s="15"/>
      <c r="H40" s="16"/>
      <c r="I40" s="17"/>
      <c r="J40" s="46"/>
      <c r="K40" s="15"/>
      <c r="L40" s="16"/>
      <c r="M40" s="18"/>
      <c r="N40" s="30"/>
      <c r="O40" s="16"/>
      <c r="P40" s="19"/>
      <c r="Q40" s="46"/>
      <c r="R40" s="20"/>
      <c r="S40" s="26"/>
      <c r="T40" s="22"/>
      <c r="U40" s="46"/>
      <c r="V40" s="23"/>
      <c r="W40" s="23"/>
      <c r="X40" s="23"/>
      <c r="Y40" s="23"/>
      <c r="Z40" s="82"/>
    </row>
    <row r="41" spans="1:26" x14ac:dyDescent="0.25">
      <c r="A41" s="46"/>
      <c r="B41" s="14"/>
      <c r="C41" s="14"/>
      <c r="D41" s="14"/>
      <c r="E41" s="14"/>
      <c r="F41" s="14"/>
      <c r="G41" s="15"/>
      <c r="H41" s="16"/>
      <c r="I41" s="17"/>
      <c r="J41" s="46"/>
      <c r="K41" s="15"/>
      <c r="L41" s="16"/>
      <c r="M41" s="18"/>
      <c r="N41" s="30"/>
      <c r="O41" s="16"/>
      <c r="P41" s="19"/>
      <c r="Q41" s="46"/>
      <c r="R41" s="20"/>
      <c r="S41" s="26"/>
      <c r="T41" s="22"/>
      <c r="U41" s="46"/>
      <c r="V41" s="23"/>
      <c r="W41" s="23"/>
      <c r="X41" s="23"/>
      <c r="Y41" s="23"/>
      <c r="Z41" s="82"/>
    </row>
    <row r="42" spans="1:26" x14ac:dyDescent="0.25">
      <c r="A42" s="46"/>
      <c r="B42" s="14"/>
      <c r="C42" s="14"/>
      <c r="D42" s="14"/>
      <c r="E42" s="14"/>
      <c r="F42" s="14"/>
      <c r="G42" s="15"/>
      <c r="H42" s="16"/>
      <c r="I42" s="17"/>
      <c r="J42" s="46"/>
      <c r="K42" s="15"/>
      <c r="L42" s="16"/>
      <c r="M42" s="18"/>
      <c r="N42" s="30"/>
      <c r="O42" s="16"/>
      <c r="P42" s="19"/>
      <c r="Q42" s="46"/>
      <c r="R42" s="20"/>
      <c r="S42" s="26"/>
      <c r="T42" s="22"/>
      <c r="U42" s="46"/>
      <c r="V42" s="23"/>
      <c r="W42" s="23"/>
      <c r="X42" s="23"/>
      <c r="Y42" s="23"/>
      <c r="Z42" s="82"/>
    </row>
    <row r="43" spans="1:26" x14ac:dyDescent="0.25">
      <c r="A43" s="46"/>
      <c r="B43" s="14"/>
      <c r="C43" s="14"/>
      <c r="D43" s="14"/>
      <c r="E43" s="14"/>
      <c r="F43" s="14"/>
      <c r="G43" s="15"/>
      <c r="H43" s="16"/>
      <c r="I43" s="17"/>
      <c r="J43" s="46"/>
      <c r="K43" s="15"/>
      <c r="L43" s="16"/>
      <c r="M43" s="18"/>
      <c r="N43" s="30"/>
      <c r="O43" s="16"/>
      <c r="P43" s="19"/>
      <c r="Q43" s="46"/>
      <c r="R43" s="20"/>
      <c r="S43" s="26"/>
      <c r="T43" s="22"/>
      <c r="U43" s="46"/>
      <c r="V43" s="23"/>
      <c r="W43" s="23"/>
      <c r="X43" s="23"/>
      <c r="Y43" s="23"/>
      <c r="Z43" s="82"/>
    </row>
    <row r="44" spans="1:26" x14ac:dyDescent="0.25">
      <c r="A44" s="46"/>
      <c r="B44" s="14"/>
      <c r="C44" s="14"/>
      <c r="D44" s="14"/>
      <c r="E44" s="14"/>
      <c r="F44" s="14"/>
      <c r="G44" s="15"/>
      <c r="H44" s="16"/>
      <c r="I44" s="17"/>
      <c r="J44" s="46"/>
      <c r="K44" s="15"/>
      <c r="L44" s="16"/>
      <c r="M44" s="18"/>
      <c r="N44" s="15"/>
      <c r="O44" s="16"/>
      <c r="P44" s="19"/>
      <c r="Q44" s="46"/>
      <c r="R44" s="20"/>
      <c r="S44" s="26"/>
      <c r="T44" s="22"/>
      <c r="U44" s="46"/>
      <c r="V44" s="23"/>
      <c r="W44" s="23"/>
      <c r="X44" s="23"/>
      <c r="Y44" s="23"/>
      <c r="Z44" s="82"/>
    </row>
    <row r="45" spans="1:26" x14ac:dyDescent="0.25">
      <c r="A45" s="46"/>
      <c r="B45" s="14"/>
      <c r="C45" s="14"/>
      <c r="D45" s="14"/>
      <c r="E45" s="14"/>
      <c r="F45" s="14"/>
      <c r="G45" s="15"/>
      <c r="H45" s="16"/>
      <c r="I45" s="17"/>
      <c r="J45" s="46"/>
      <c r="K45" s="15"/>
      <c r="L45" s="16"/>
      <c r="M45" s="18"/>
      <c r="N45" s="30"/>
      <c r="O45" s="16"/>
      <c r="P45" s="19"/>
      <c r="Q45" s="46"/>
      <c r="R45" s="20"/>
      <c r="S45" s="26"/>
      <c r="T45" s="22"/>
      <c r="U45" s="46"/>
      <c r="V45" s="23"/>
      <c r="W45" s="23"/>
      <c r="X45" s="23"/>
      <c r="Y45" s="23"/>
      <c r="Z45" s="82"/>
    </row>
    <row r="46" spans="1:26" x14ac:dyDescent="0.25">
      <c r="A46" s="46"/>
      <c r="B46" s="14"/>
      <c r="C46" s="14"/>
      <c r="D46" s="14"/>
      <c r="E46" s="14"/>
      <c r="F46" s="14"/>
      <c r="G46" s="15"/>
      <c r="H46" s="16"/>
      <c r="I46" s="17"/>
      <c r="J46" s="46"/>
      <c r="K46" s="15"/>
      <c r="L46" s="16"/>
      <c r="M46" s="18"/>
      <c r="N46" s="15"/>
      <c r="O46" s="16"/>
      <c r="P46" s="19"/>
      <c r="Q46" s="46"/>
      <c r="R46" s="20"/>
      <c r="S46" s="26"/>
      <c r="T46" s="22"/>
      <c r="U46" s="46"/>
      <c r="V46" s="23"/>
      <c r="W46" s="23"/>
      <c r="X46" s="23"/>
      <c r="Y46" s="23"/>
      <c r="Z46" s="82"/>
    </row>
    <row r="47" spans="1:26" x14ac:dyDescent="0.25">
      <c r="A47" s="46"/>
      <c r="B47" s="14"/>
      <c r="C47" s="14"/>
      <c r="D47" s="14"/>
      <c r="E47" s="14"/>
      <c r="F47" s="14"/>
      <c r="G47" s="15"/>
      <c r="H47" s="16"/>
      <c r="I47" s="17"/>
      <c r="J47" s="46"/>
      <c r="K47" s="15"/>
      <c r="L47" s="16"/>
      <c r="M47" s="18"/>
      <c r="N47" s="15"/>
      <c r="O47" s="16"/>
      <c r="P47" s="19"/>
      <c r="Q47" s="46"/>
      <c r="R47" s="20"/>
      <c r="S47" s="26"/>
      <c r="T47" s="22"/>
      <c r="U47" s="46"/>
      <c r="V47" s="23"/>
      <c r="W47" s="23"/>
      <c r="X47" s="23"/>
      <c r="Y47" s="23"/>
      <c r="Z47" s="82"/>
    </row>
    <row r="48" spans="1:26" x14ac:dyDescent="0.25">
      <c r="A48" s="46"/>
      <c r="B48" s="14"/>
      <c r="C48" s="14"/>
      <c r="D48" s="14"/>
      <c r="E48" s="14"/>
      <c r="F48" s="14"/>
      <c r="G48" s="15"/>
      <c r="H48" s="16"/>
      <c r="I48" s="17"/>
      <c r="J48" s="46"/>
      <c r="K48" s="15"/>
      <c r="L48" s="16"/>
      <c r="M48" s="18"/>
      <c r="N48" s="30"/>
      <c r="O48" s="16"/>
      <c r="P48" s="19"/>
      <c r="Q48" s="46"/>
      <c r="R48" s="20"/>
      <c r="S48" s="26"/>
      <c r="T48" s="22"/>
      <c r="U48" s="46"/>
      <c r="V48" s="23"/>
      <c r="W48" s="23"/>
      <c r="X48" s="23"/>
      <c r="Y48" s="23"/>
      <c r="Z48" s="82"/>
    </row>
    <row r="49" spans="1:26" x14ac:dyDescent="0.25">
      <c r="A49" s="46"/>
      <c r="B49" s="14"/>
      <c r="C49" s="14"/>
      <c r="D49" s="14"/>
      <c r="E49" s="14"/>
      <c r="F49" s="14"/>
      <c r="G49" s="15"/>
      <c r="H49" s="16"/>
      <c r="I49" s="17"/>
      <c r="J49" s="46"/>
      <c r="K49" s="15"/>
      <c r="L49" s="16"/>
      <c r="M49" s="18"/>
      <c r="N49" s="15"/>
      <c r="O49" s="16"/>
      <c r="P49" s="19"/>
      <c r="Q49" s="46"/>
      <c r="R49" s="20"/>
      <c r="S49" s="21"/>
      <c r="T49" s="22"/>
      <c r="U49" s="46"/>
      <c r="V49" s="23"/>
      <c r="W49" s="23"/>
      <c r="X49" s="23"/>
      <c r="Y49" s="23"/>
      <c r="Z49" s="82"/>
    </row>
    <row r="50" spans="1:26" x14ac:dyDescent="0.25">
      <c r="A50" s="46"/>
      <c r="B50" s="14"/>
      <c r="C50" s="14"/>
      <c r="D50" s="14"/>
      <c r="E50" s="14"/>
      <c r="F50" s="14"/>
      <c r="G50" s="15"/>
      <c r="H50" s="16"/>
      <c r="I50" s="17"/>
      <c r="J50" s="46"/>
      <c r="K50" s="15"/>
      <c r="L50" s="16"/>
      <c r="M50" s="18"/>
      <c r="N50" s="15"/>
      <c r="O50" s="16"/>
      <c r="P50" s="19"/>
      <c r="Q50" s="46"/>
      <c r="R50" s="20"/>
      <c r="S50" s="26"/>
      <c r="T50" s="22"/>
      <c r="U50" s="46"/>
      <c r="V50" s="23"/>
      <c r="W50" s="23"/>
      <c r="X50" s="23"/>
      <c r="Y50" s="23"/>
      <c r="Z50" s="82"/>
    </row>
    <row r="51" spans="1:26" x14ac:dyDescent="0.25">
      <c r="A51" s="46"/>
      <c r="B51" s="14"/>
      <c r="C51" s="14"/>
      <c r="D51" s="14"/>
      <c r="E51" s="14"/>
      <c r="F51" s="14"/>
      <c r="G51" s="15"/>
      <c r="H51" s="16"/>
      <c r="I51" s="17"/>
      <c r="J51" s="46"/>
      <c r="K51" s="15"/>
      <c r="L51" s="16"/>
      <c r="M51" s="18"/>
      <c r="N51" s="15"/>
      <c r="O51" s="16"/>
      <c r="P51" s="19"/>
      <c r="Q51" s="46"/>
      <c r="R51" s="20"/>
      <c r="S51" s="26"/>
      <c r="T51" s="22"/>
      <c r="U51" s="46"/>
      <c r="V51" s="23"/>
      <c r="W51" s="23"/>
      <c r="X51" s="23"/>
      <c r="Y51" s="23"/>
      <c r="Z51" s="82"/>
    </row>
    <row r="52" spans="1:26" x14ac:dyDescent="0.25">
      <c r="A52" s="46"/>
      <c r="B52" s="14"/>
      <c r="C52" s="14"/>
      <c r="D52" s="14"/>
      <c r="E52" s="14"/>
      <c r="F52" s="14"/>
      <c r="G52" s="15"/>
      <c r="H52" s="16"/>
      <c r="I52" s="17"/>
      <c r="J52" s="46"/>
      <c r="K52" s="15"/>
      <c r="L52" s="16"/>
      <c r="M52" s="18"/>
      <c r="N52" s="15"/>
      <c r="O52" s="16"/>
      <c r="P52" s="19"/>
      <c r="Q52" s="46"/>
      <c r="R52" s="20"/>
      <c r="S52" s="26"/>
      <c r="T52" s="22"/>
      <c r="U52" s="46"/>
      <c r="V52" s="23"/>
      <c r="W52" s="23"/>
      <c r="X52" s="23"/>
      <c r="Y52" s="23"/>
      <c r="Z52" s="82"/>
    </row>
    <row r="53" spans="1:26" x14ac:dyDescent="0.25">
      <c r="A53" s="46"/>
      <c r="B53" s="14"/>
      <c r="C53" s="14"/>
      <c r="D53" s="14"/>
      <c r="E53" s="14"/>
      <c r="F53" s="14"/>
      <c r="G53" s="15"/>
      <c r="H53" s="16"/>
      <c r="I53" s="17"/>
      <c r="J53" s="46"/>
      <c r="K53" s="15"/>
      <c r="L53" s="16"/>
      <c r="M53" s="18"/>
      <c r="N53" s="24"/>
      <c r="O53" s="25"/>
      <c r="P53" s="19"/>
      <c r="Q53" s="46"/>
      <c r="R53" s="20"/>
      <c r="S53" s="26"/>
      <c r="T53" s="27"/>
      <c r="U53" s="46"/>
      <c r="V53" s="23"/>
      <c r="W53" s="23"/>
      <c r="X53" s="23"/>
      <c r="Y53" s="23"/>
      <c r="Z53" s="82"/>
    </row>
    <row r="54" spans="1:26" x14ac:dyDescent="0.25">
      <c r="A54" s="46"/>
      <c r="B54" s="14"/>
      <c r="C54" s="14"/>
      <c r="D54" s="14"/>
      <c r="E54" s="14"/>
      <c r="F54" s="14"/>
      <c r="G54" s="15"/>
      <c r="H54" s="16"/>
      <c r="I54" s="17"/>
      <c r="J54" s="46"/>
      <c r="K54" s="15"/>
      <c r="L54" s="16"/>
      <c r="M54" s="18"/>
      <c r="N54" s="15"/>
      <c r="O54" s="16"/>
      <c r="P54" s="19"/>
      <c r="Q54" s="46"/>
      <c r="R54" s="20"/>
      <c r="S54" s="26"/>
      <c r="T54" s="27"/>
      <c r="U54" s="46"/>
      <c r="V54" s="23"/>
      <c r="W54" s="23"/>
      <c r="X54" s="23"/>
      <c r="Y54" s="23"/>
      <c r="Z54" s="82"/>
    </row>
    <row r="55" spans="1:26" x14ac:dyDescent="0.25">
      <c r="A55" s="46"/>
      <c r="B55" s="14"/>
      <c r="C55" s="14"/>
      <c r="D55" s="14"/>
      <c r="E55" s="14"/>
      <c r="F55" s="14"/>
      <c r="G55" s="15"/>
      <c r="H55" s="16"/>
      <c r="I55" s="17"/>
      <c r="J55" s="46"/>
      <c r="K55" s="15"/>
      <c r="L55" s="16"/>
      <c r="M55" s="18"/>
      <c r="N55" s="15"/>
      <c r="O55" s="16"/>
      <c r="P55" s="19"/>
      <c r="Q55" s="46"/>
      <c r="R55" s="20"/>
      <c r="S55" s="26"/>
      <c r="T55" s="27"/>
      <c r="U55" s="46"/>
      <c r="V55" s="23"/>
      <c r="W55" s="23"/>
      <c r="X55" s="23"/>
      <c r="Y55" s="23"/>
      <c r="Z55" s="82"/>
    </row>
    <row r="56" spans="1:26" x14ac:dyDescent="0.25">
      <c r="A56" s="46"/>
      <c r="B56" s="14"/>
      <c r="C56" s="14"/>
      <c r="D56" s="14"/>
      <c r="E56" s="14"/>
      <c r="F56" s="14"/>
      <c r="G56" s="15"/>
      <c r="H56" s="16"/>
      <c r="I56" s="17"/>
      <c r="J56" s="46"/>
      <c r="K56" s="15"/>
      <c r="L56" s="16"/>
      <c r="M56" s="18"/>
      <c r="N56" s="24"/>
      <c r="O56" s="25"/>
      <c r="P56" s="19"/>
      <c r="Q56" s="46"/>
      <c r="R56" s="20"/>
      <c r="S56" s="21"/>
      <c r="T56" s="27"/>
      <c r="U56" s="46"/>
      <c r="V56" s="23"/>
      <c r="W56" s="23"/>
      <c r="X56" s="23"/>
      <c r="Y56" s="23"/>
      <c r="Z56" s="82"/>
    </row>
    <row r="57" spans="1:26" x14ac:dyDescent="0.25">
      <c r="A57" s="46"/>
      <c r="B57" s="14"/>
      <c r="C57" s="14"/>
      <c r="D57" s="14"/>
      <c r="E57" s="14"/>
      <c r="F57" s="14"/>
      <c r="G57" s="15"/>
      <c r="H57" s="16"/>
      <c r="I57" s="17"/>
      <c r="J57" s="46"/>
      <c r="K57" s="15"/>
      <c r="L57" s="16"/>
      <c r="M57" s="18"/>
      <c r="N57" s="30"/>
      <c r="O57" s="16"/>
      <c r="P57" s="19"/>
      <c r="Q57" s="46"/>
      <c r="R57" s="20"/>
      <c r="S57" s="26"/>
      <c r="T57" s="27"/>
      <c r="U57" s="46"/>
      <c r="V57" s="23"/>
      <c r="W57" s="23"/>
      <c r="X57" s="23"/>
      <c r="Y57" s="23"/>
      <c r="Z57" s="82"/>
    </row>
    <row r="58" spans="1:26" x14ac:dyDescent="0.25">
      <c r="A58" s="46"/>
      <c r="B58" s="14"/>
      <c r="C58" s="14"/>
      <c r="D58" s="14"/>
      <c r="E58" s="14"/>
      <c r="F58" s="14"/>
      <c r="G58" s="15"/>
      <c r="H58" s="16"/>
      <c r="I58" s="17"/>
      <c r="J58" s="46"/>
      <c r="K58" s="15"/>
      <c r="L58" s="16"/>
      <c r="M58" s="18"/>
      <c r="N58" s="15"/>
      <c r="O58" s="16"/>
      <c r="P58" s="19"/>
      <c r="Q58" s="46"/>
      <c r="R58" s="20"/>
      <c r="S58" s="21"/>
      <c r="T58" s="22"/>
      <c r="U58" s="46"/>
      <c r="V58" s="23"/>
      <c r="W58" s="23"/>
      <c r="X58" s="23"/>
      <c r="Y58" s="23"/>
      <c r="Z58" s="82"/>
    </row>
    <row r="59" spans="1:26" s="32" customFormat="1" x14ac:dyDescent="0.25">
      <c r="A59" s="46"/>
      <c r="B59" s="14"/>
      <c r="C59" s="14"/>
      <c r="D59" s="14"/>
      <c r="E59" s="14"/>
      <c r="F59" s="14"/>
      <c r="G59" s="15"/>
      <c r="H59" s="16"/>
      <c r="I59" s="17"/>
      <c r="J59" s="46"/>
      <c r="K59" s="15"/>
      <c r="L59" s="16"/>
      <c r="M59" s="18"/>
      <c r="N59" s="30"/>
      <c r="O59" s="16"/>
      <c r="P59" s="19"/>
      <c r="Q59" s="46"/>
      <c r="R59" s="20"/>
      <c r="S59" s="21"/>
      <c r="T59" s="22"/>
      <c r="U59" s="46"/>
      <c r="V59" s="23"/>
      <c r="W59" s="23"/>
      <c r="X59" s="23"/>
      <c r="Y59" s="23"/>
      <c r="Z59" s="82"/>
    </row>
    <row r="60" spans="1:26" x14ac:dyDescent="0.25">
      <c r="A60" s="46"/>
      <c r="B60" s="14"/>
      <c r="C60" s="14"/>
      <c r="D60" s="14"/>
      <c r="E60" s="14"/>
      <c r="F60" s="14"/>
      <c r="G60" s="15"/>
      <c r="H60" s="16"/>
      <c r="I60" s="17"/>
      <c r="J60" s="46"/>
      <c r="K60" s="15"/>
      <c r="L60" s="16"/>
      <c r="M60" s="18"/>
      <c r="N60" s="15"/>
      <c r="O60" s="16"/>
      <c r="P60" s="19"/>
      <c r="Q60" s="46"/>
      <c r="R60" s="20"/>
      <c r="S60" s="21"/>
      <c r="T60" s="22"/>
      <c r="U60" s="46"/>
      <c r="V60" s="23"/>
      <c r="W60" s="23"/>
      <c r="X60" s="23"/>
      <c r="Y60" s="23"/>
      <c r="Z60" s="82"/>
    </row>
    <row r="61" spans="1:26" x14ac:dyDescent="0.25">
      <c r="A61" s="46"/>
      <c r="B61" s="14"/>
      <c r="C61" s="14"/>
      <c r="D61" s="14"/>
      <c r="E61" s="14"/>
      <c r="F61" s="14"/>
      <c r="G61" s="15"/>
      <c r="H61" s="16"/>
      <c r="I61" s="17"/>
      <c r="J61" s="46"/>
      <c r="K61" s="15"/>
      <c r="L61" s="16"/>
      <c r="M61" s="18"/>
      <c r="N61" s="15"/>
      <c r="O61" s="16"/>
      <c r="P61" s="19"/>
      <c r="Q61" s="46"/>
      <c r="R61" s="20"/>
      <c r="S61" s="21"/>
      <c r="T61" s="22"/>
      <c r="U61" s="46"/>
      <c r="V61" s="23"/>
      <c r="W61" s="23"/>
      <c r="X61" s="23"/>
      <c r="Y61" s="23"/>
      <c r="Z61" s="82"/>
    </row>
    <row r="62" spans="1:26" x14ac:dyDescent="0.25">
      <c r="A62" s="46"/>
      <c r="B62" s="14"/>
      <c r="C62" s="14"/>
      <c r="D62" s="14"/>
      <c r="E62" s="14"/>
      <c r="F62" s="14"/>
      <c r="G62" s="15"/>
      <c r="H62" s="16"/>
      <c r="I62" s="17"/>
      <c r="J62" s="46"/>
      <c r="K62" s="15"/>
      <c r="L62" s="16"/>
      <c r="M62" s="18"/>
      <c r="N62" s="30"/>
      <c r="O62" s="16"/>
      <c r="P62" s="19"/>
      <c r="Q62" s="46"/>
      <c r="R62" s="20"/>
      <c r="S62" s="21"/>
      <c r="T62" s="22"/>
      <c r="U62" s="46"/>
      <c r="V62" s="23"/>
      <c r="W62" s="23"/>
      <c r="X62" s="23"/>
      <c r="Y62" s="23"/>
      <c r="Z62" s="82"/>
    </row>
    <row r="63" spans="1:26" x14ac:dyDescent="0.25">
      <c r="A63" s="46"/>
      <c r="B63" s="14"/>
      <c r="C63" s="14"/>
      <c r="D63" s="14"/>
      <c r="E63" s="14"/>
      <c r="F63" s="14"/>
      <c r="G63" s="15"/>
      <c r="H63" s="16"/>
      <c r="I63" s="17"/>
      <c r="J63" s="46"/>
      <c r="K63" s="15"/>
      <c r="L63" s="16"/>
      <c r="M63" s="18"/>
      <c r="N63" s="15"/>
      <c r="O63" s="16"/>
      <c r="P63" s="19"/>
      <c r="Q63" s="46"/>
      <c r="R63" s="20"/>
      <c r="S63" s="21"/>
      <c r="T63" s="22"/>
      <c r="U63" s="46"/>
      <c r="V63" s="23"/>
      <c r="W63" s="23"/>
      <c r="X63" s="23"/>
      <c r="Y63" s="23"/>
      <c r="Z63" s="82"/>
    </row>
    <row r="64" spans="1:26" x14ac:dyDescent="0.25">
      <c r="A64" s="46"/>
      <c r="B64" s="14"/>
      <c r="C64" s="14"/>
      <c r="D64" s="14"/>
      <c r="E64" s="14"/>
      <c r="F64" s="14"/>
      <c r="G64" s="15"/>
      <c r="H64" s="16"/>
      <c r="I64" s="17"/>
      <c r="J64" s="46"/>
      <c r="K64" s="15"/>
      <c r="L64" s="16"/>
      <c r="M64" s="18"/>
      <c r="N64" s="15"/>
      <c r="O64" s="16"/>
      <c r="P64" s="19"/>
      <c r="Q64" s="46"/>
      <c r="R64" s="20"/>
      <c r="S64" s="21"/>
      <c r="T64" s="22"/>
      <c r="U64" s="46"/>
      <c r="V64" s="23"/>
      <c r="W64" s="23"/>
      <c r="X64" s="23"/>
      <c r="Y64" s="23"/>
      <c r="Z64" s="82"/>
    </row>
    <row r="65" spans="1:26" x14ac:dyDescent="0.25">
      <c r="A65" s="46"/>
      <c r="B65" s="14"/>
      <c r="C65" s="14"/>
      <c r="D65" s="14"/>
      <c r="E65" s="14"/>
      <c r="F65" s="14"/>
      <c r="G65" s="15"/>
      <c r="H65" s="16"/>
      <c r="I65" s="17"/>
      <c r="J65" s="46"/>
      <c r="K65" s="15"/>
      <c r="L65" s="16"/>
      <c r="M65" s="18"/>
      <c r="N65" s="15"/>
      <c r="O65" s="16"/>
      <c r="P65" s="19"/>
      <c r="Q65" s="46"/>
      <c r="R65" s="20"/>
      <c r="S65" s="21"/>
      <c r="T65" s="22"/>
      <c r="U65" s="46"/>
      <c r="V65" s="23"/>
      <c r="W65" s="23"/>
      <c r="X65" s="23"/>
      <c r="Y65" s="23"/>
      <c r="Z65" s="82"/>
    </row>
    <row r="66" spans="1:26" x14ac:dyDescent="0.25">
      <c r="A66" s="46"/>
      <c r="B66" s="14"/>
      <c r="C66" s="14"/>
      <c r="D66" s="14"/>
      <c r="E66" s="14"/>
      <c r="F66" s="14"/>
      <c r="G66" s="15"/>
      <c r="H66" s="16"/>
      <c r="I66" s="17"/>
      <c r="J66" s="46"/>
      <c r="K66" s="15"/>
      <c r="L66" s="16"/>
      <c r="M66" s="18"/>
      <c r="N66" s="15"/>
      <c r="O66" s="16"/>
      <c r="P66" s="19"/>
      <c r="Q66" s="46"/>
      <c r="R66" s="20"/>
      <c r="S66" s="21"/>
      <c r="T66" s="22"/>
      <c r="U66" s="46"/>
      <c r="V66" s="23"/>
      <c r="W66" s="23"/>
      <c r="X66" s="23"/>
      <c r="Y66" s="23"/>
      <c r="Z66" s="82"/>
    </row>
    <row r="67" spans="1:26" x14ac:dyDescent="0.25">
      <c r="A67" s="46"/>
      <c r="B67" s="14"/>
      <c r="C67" s="14"/>
      <c r="D67" s="14"/>
      <c r="E67" s="14"/>
      <c r="F67" s="14"/>
      <c r="G67" s="15"/>
      <c r="H67" s="16"/>
      <c r="I67" s="17"/>
      <c r="J67" s="46"/>
      <c r="K67" s="15"/>
      <c r="L67" s="16"/>
      <c r="M67" s="18"/>
      <c r="N67" s="30"/>
      <c r="O67" s="16"/>
      <c r="P67" s="19"/>
      <c r="Q67" s="46"/>
      <c r="R67" s="20"/>
      <c r="S67" s="21"/>
      <c r="T67" s="22"/>
      <c r="U67" s="46"/>
      <c r="V67" s="23"/>
      <c r="W67" s="23"/>
      <c r="X67" s="23"/>
      <c r="Y67" s="23"/>
      <c r="Z67" s="82"/>
    </row>
    <row r="68" spans="1:26" x14ac:dyDescent="0.25">
      <c r="A68" s="46"/>
      <c r="B68" s="14"/>
      <c r="C68" s="14"/>
      <c r="D68" s="14"/>
      <c r="E68" s="14"/>
      <c r="F68" s="14"/>
      <c r="G68" s="15"/>
      <c r="H68" s="16"/>
      <c r="I68" s="17"/>
      <c r="J68" s="46"/>
      <c r="K68" s="15"/>
      <c r="L68" s="16"/>
      <c r="M68" s="18"/>
      <c r="N68" s="15"/>
      <c r="O68" s="16"/>
      <c r="P68" s="19"/>
      <c r="Q68" s="46"/>
      <c r="R68" s="20"/>
      <c r="S68" s="21"/>
      <c r="T68" s="22"/>
      <c r="U68" s="46"/>
      <c r="V68" s="23"/>
      <c r="W68" s="23"/>
      <c r="X68" s="23"/>
      <c r="Y68" s="23"/>
      <c r="Z68" s="82"/>
    </row>
    <row r="69" spans="1:26" x14ac:dyDescent="0.25">
      <c r="A69" s="46"/>
      <c r="B69" s="14"/>
      <c r="C69" s="14"/>
      <c r="D69" s="14"/>
      <c r="E69" s="14"/>
      <c r="F69" s="14"/>
      <c r="G69" s="15"/>
      <c r="H69" s="16"/>
      <c r="I69" s="17"/>
      <c r="J69" s="46"/>
      <c r="K69" s="15"/>
      <c r="L69" s="16"/>
      <c r="M69" s="18"/>
      <c r="N69" s="30"/>
      <c r="O69" s="16"/>
      <c r="P69" s="19"/>
      <c r="Q69" s="46"/>
      <c r="R69" s="20"/>
      <c r="S69" s="21"/>
      <c r="T69" s="22"/>
      <c r="U69" s="46"/>
      <c r="V69" s="23"/>
      <c r="W69" s="23"/>
      <c r="X69" s="23"/>
      <c r="Y69" s="23"/>
      <c r="Z69" s="82"/>
    </row>
    <row r="70" spans="1:26" x14ac:dyDescent="0.25">
      <c r="A70" s="46"/>
      <c r="B70" s="14"/>
      <c r="C70" s="14"/>
      <c r="D70" s="14"/>
      <c r="E70" s="14"/>
      <c r="F70" s="14"/>
      <c r="G70" s="15"/>
      <c r="H70" s="16"/>
      <c r="I70" s="17"/>
      <c r="J70" s="46"/>
      <c r="K70" s="15"/>
      <c r="L70" s="16"/>
      <c r="M70" s="18"/>
      <c r="N70" s="30"/>
      <c r="O70" s="16"/>
      <c r="P70" s="19"/>
      <c r="Q70" s="46"/>
      <c r="R70" s="20"/>
      <c r="S70" s="21"/>
      <c r="T70" s="22"/>
      <c r="U70" s="46"/>
      <c r="V70" s="23"/>
      <c r="W70" s="23"/>
      <c r="X70" s="23"/>
      <c r="Y70" s="23"/>
      <c r="Z70" s="82"/>
    </row>
    <row r="71" spans="1:26" x14ac:dyDescent="0.25">
      <c r="A71" s="46"/>
      <c r="B71" s="14"/>
      <c r="C71" s="14"/>
      <c r="D71" s="14"/>
      <c r="E71" s="14"/>
      <c r="F71" s="14"/>
      <c r="G71" s="15"/>
      <c r="H71" s="16"/>
      <c r="I71" s="17"/>
      <c r="J71" s="46"/>
      <c r="K71" s="15"/>
      <c r="L71" s="16"/>
      <c r="M71" s="18"/>
      <c r="N71" s="30"/>
      <c r="O71" s="16"/>
      <c r="P71" s="19"/>
      <c r="Q71" s="46"/>
      <c r="R71" s="20"/>
      <c r="S71" s="21"/>
      <c r="T71" s="22"/>
      <c r="U71" s="46"/>
      <c r="V71" s="23"/>
      <c r="W71" s="23"/>
      <c r="X71" s="23"/>
      <c r="Y71" s="23"/>
      <c r="Z71" s="82"/>
    </row>
    <row r="72" spans="1:26" x14ac:dyDescent="0.25">
      <c r="A72" s="46"/>
      <c r="B72" s="14"/>
      <c r="C72" s="14"/>
      <c r="D72" s="14"/>
      <c r="E72" s="14"/>
      <c r="F72" s="14"/>
      <c r="G72" s="15"/>
      <c r="H72" s="16"/>
      <c r="I72" s="17"/>
      <c r="J72" s="46"/>
      <c r="K72" s="15"/>
      <c r="L72" s="16"/>
      <c r="M72" s="18"/>
      <c r="N72" s="15"/>
      <c r="O72" s="16"/>
      <c r="P72" s="19"/>
      <c r="Q72" s="46"/>
      <c r="R72" s="20"/>
      <c r="S72" s="21"/>
      <c r="T72" s="22"/>
      <c r="U72" s="46"/>
      <c r="V72" s="23"/>
      <c r="W72" s="23"/>
      <c r="X72" s="23"/>
      <c r="Y72" s="23"/>
      <c r="Z72" s="82"/>
    </row>
    <row r="73" spans="1:26" x14ac:dyDescent="0.25">
      <c r="A73" s="46"/>
      <c r="B73" s="14"/>
      <c r="C73" s="14"/>
      <c r="D73" s="14"/>
      <c r="E73" s="14"/>
      <c r="F73" s="14"/>
      <c r="G73" s="15"/>
      <c r="H73" s="16"/>
      <c r="I73" s="17"/>
      <c r="J73" s="46"/>
      <c r="K73" s="15"/>
      <c r="L73" s="16"/>
      <c r="M73" s="18"/>
      <c r="N73" s="15"/>
      <c r="O73" s="16"/>
      <c r="P73" s="19"/>
      <c r="Q73" s="46"/>
      <c r="R73" s="20"/>
      <c r="S73" s="21"/>
      <c r="T73" s="22"/>
      <c r="U73" s="46"/>
      <c r="V73" s="23"/>
      <c r="W73" s="23"/>
      <c r="X73" s="23"/>
      <c r="Y73" s="23"/>
      <c r="Z73" s="82"/>
    </row>
    <row r="74" spans="1:26" x14ac:dyDescent="0.25">
      <c r="A74" s="46"/>
      <c r="B74" s="14"/>
      <c r="C74" s="14"/>
      <c r="D74" s="14"/>
      <c r="E74" s="14"/>
      <c r="F74" s="14"/>
      <c r="G74" s="15"/>
      <c r="H74" s="16"/>
      <c r="I74" s="17"/>
      <c r="J74" s="46"/>
      <c r="K74" s="15"/>
      <c r="L74" s="16"/>
      <c r="M74" s="18"/>
      <c r="N74" s="15"/>
      <c r="O74" s="16"/>
      <c r="P74" s="19"/>
      <c r="Q74" s="46"/>
      <c r="R74" s="20"/>
      <c r="S74" s="21"/>
      <c r="T74" s="22"/>
      <c r="U74" s="46"/>
      <c r="V74" s="23"/>
      <c r="W74" s="23"/>
      <c r="X74" s="23"/>
      <c r="Y74" s="23"/>
      <c r="Z74" s="82"/>
    </row>
    <row r="75" spans="1:26" x14ac:dyDescent="0.25">
      <c r="A75" s="46"/>
      <c r="B75" s="14"/>
      <c r="C75" s="14"/>
      <c r="D75" s="14"/>
      <c r="E75" s="14"/>
      <c r="F75" s="14"/>
      <c r="G75" s="15"/>
      <c r="H75" s="16"/>
      <c r="I75" s="17"/>
      <c r="J75" s="46"/>
      <c r="K75" s="15"/>
      <c r="L75" s="16"/>
      <c r="M75" s="18"/>
      <c r="N75" s="15"/>
      <c r="O75" s="16"/>
      <c r="P75" s="19"/>
      <c r="Q75" s="46"/>
      <c r="R75" s="20"/>
      <c r="S75" s="21"/>
      <c r="T75" s="22"/>
      <c r="U75" s="46"/>
      <c r="V75" s="23"/>
      <c r="W75" s="23"/>
      <c r="X75" s="23"/>
      <c r="Y75" s="23"/>
      <c r="Z75" s="82"/>
    </row>
    <row r="76" spans="1:26" x14ac:dyDescent="0.25">
      <c r="A76" s="46"/>
      <c r="B76" s="14"/>
      <c r="C76" s="14"/>
      <c r="D76" s="14"/>
      <c r="E76" s="14"/>
      <c r="F76" s="14"/>
      <c r="G76" s="15"/>
      <c r="H76" s="16"/>
      <c r="I76" s="17"/>
      <c r="J76" s="46"/>
      <c r="K76" s="15"/>
      <c r="L76" s="16"/>
      <c r="M76" s="18"/>
      <c r="N76" s="15"/>
      <c r="O76" s="16"/>
      <c r="P76" s="19"/>
      <c r="Q76" s="46"/>
      <c r="R76" s="20"/>
      <c r="S76" s="21"/>
      <c r="T76" s="22"/>
      <c r="U76" s="46"/>
      <c r="V76" s="23"/>
      <c r="W76" s="23"/>
      <c r="X76" s="23"/>
      <c r="Y76" s="23"/>
      <c r="Z76" s="82"/>
    </row>
    <row r="77" spans="1:26" x14ac:dyDescent="0.25">
      <c r="A77" s="46"/>
      <c r="B77" s="14"/>
      <c r="C77" s="14"/>
      <c r="D77" s="14"/>
      <c r="E77" s="14"/>
      <c r="F77" s="14"/>
      <c r="G77" s="15"/>
      <c r="H77" s="16"/>
      <c r="I77" s="17"/>
      <c r="J77" s="46"/>
      <c r="K77" s="15"/>
      <c r="L77" s="16"/>
      <c r="M77" s="18"/>
      <c r="N77" s="15"/>
      <c r="O77" s="16"/>
      <c r="P77" s="19"/>
      <c r="Q77" s="46"/>
      <c r="R77" s="20"/>
      <c r="S77" s="21"/>
      <c r="T77" s="22"/>
      <c r="U77" s="46"/>
      <c r="V77" s="23"/>
      <c r="W77" s="23"/>
      <c r="X77" s="23"/>
      <c r="Y77" s="23"/>
      <c r="Z77" s="82"/>
    </row>
    <row r="78" spans="1:26" x14ac:dyDescent="0.25">
      <c r="A78" s="46"/>
      <c r="B78" s="14"/>
      <c r="C78" s="14"/>
      <c r="D78" s="14"/>
      <c r="E78" s="14"/>
      <c r="F78" s="14"/>
      <c r="G78" s="15"/>
      <c r="H78" s="16"/>
      <c r="I78" s="17"/>
      <c r="J78" s="46"/>
      <c r="K78" s="15"/>
      <c r="L78" s="16"/>
      <c r="M78" s="18"/>
      <c r="N78" s="30"/>
      <c r="O78" s="16"/>
      <c r="P78" s="19"/>
      <c r="Q78" s="46"/>
      <c r="R78" s="20"/>
      <c r="S78" s="21"/>
      <c r="T78" s="22"/>
      <c r="U78" s="46"/>
      <c r="V78" s="23"/>
      <c r="W78" s="23"/>
      <c r="X78" s="23"/>
      <c r="Y78" s="23"/>
      <c r="Z78" s="82"/>
    </row>
    <row r="79" spans="1:26" x14ac:dyDescent="0.25">
      <c r="A79" s="46"/>
      <c r="B79" s="14"/>
      <c r="C79" s="14"/>
      <c r="D79" s="14"/>
      <c r="E79" s="14"/>
      <c r="F79" s="14"/>
      <c r="G79" s="15"/>
      <c r="H79" s="16"/>
      <c r="I79" s="17"/>
      <c r="J79" s="46"/>
      <c r="K79" s="15"/>
      <c r="L79" s="16"/>
      <c r="M79" s="18"/>
      <c r="N79" s="15"/>
      <c r="O79" s="16"/>
      <c r="P79" s="19"/>
      <c r="Q79" s="46"/>
      <c r="R79" s="20"/>
      <c r="S79" s="21"/>
      <c r="T79" s="22"/>
      <c r="U79" s="46"/>
      <c r="V79" s="23"/>
      <c r="W79" s="23"/>
      <c r="X79" s="23"/>
      <c r="Y79" s="23"/>
      <c r="Z79" s="82"/>
    </row>
    <row r="80" spans="1:26" x14ac:dyDescent="0.25">
      <c r="A80" s="46"/>
      <c r="B80" s="14"/>
      <c r="C80" s="14"/>
      <c r="D80" s="14"/>
      <c r="E80" s="14"/>
      <c r="F80" s="14"/>
      <c r="G80" s="15"/>
      <c r="H80" s="16"/>
      <c r="I80" s="17"/>
      <c r="J80" s="46"/>
      <c r="K80" s="15"/>
      <c r="L80" s="16"/>
      <c r="M80" s="18"/>
      <c r="N80" s="15"/>
      <c r="O80" s="16"/>
      <c r="P80" s="19"/>
      <c r="Q80" s="46"/>
      <c r="R80" s="20"/>
      <c r="S80" s="21"/>
      <c r="T80" s="22"/>
      <c r="U80" s="46"/>
      <c r="V80" s="23"/>
      <c r="W80" s="23"/>
      <c r="X80" s="23"/>
      <c r="Y80" s="23"/>
      <c r="Z80" s="82"/>
    </row>
    <row r="81" spans="1:26" x14ac:dyDescent="0.25">
      <c r="A81" s="46"/>
      <c r="B81" s="14"/>
      <c r="C81" s="14"/>
      <c r="D81" s="14"/>
      <c r="E81" s="14"/>
      <c r="F81" s="14"/>
      <c r="G81" s="15"/>
      <c r="H81" s="16"/>
      <c r="I81" s="17"/>
      <c r="J81" s="46"/>
      <c r="K81" s="15"/>
      <c r="L81" s="16"/>
      <c r="M81" s="18"/>
      <c r="N81" s="15"/>
      <c r="O81" s="16"/>
      <c r="P81" s="19"/>
      <c r="Q81" s="46"/>
      <c r="R81" s="20"/>
      <c r="S81" s="21"/>
      <c r="T81" s="22"/>
      <c r="U81" s="46"/>
      <c r="V81" s="23"/>
      <c r="W81" s="23"/>
      <c r="X81" s="23"/>
      <c r="Y81" s="23"/>
      <c r="Z81" s="82"/>
    </row>
    <row r="82" spans="1:26" x14ac:dyDescent="0.25">
      <c r="A82" s="46"/>
      <c r="B82" s="14"/>
      <c r="C82" s="14"/>
      <c r="D82" s="14"/>
      <c r="E82" s="14"/>
      <c r="F82" s="14"/>
      <c r="G82" s="15"/>
      <c r="H82" s="16"/>
      <c r="I82" s="17"/>
      <c r="J82" s="46"/>
      <c r="K82" s="15"/>
      <c r="L82" s="16"/>
      <c r="M82" s="18"/>
      <c r="N82" s="30"/>
      <c r="O82" s="16"/>
      <c r="P82" s="19"/>
      <c r="Q82" s="46"/>
      <c r="R82" s="20"/>
      <c r="S82" s="21"/>
      <c r="T82" s="22"/>
      <c r="U82" s="46"/>
      <c r="V82" s="23"/>
      <c r="W82" s="23"/>
      <c r="X82" s="23"/>
      <c r="Y82" s="23"/>
      <c r="Z82" s="82"/>
    </row>
    <row r="83" spans="1:26" x14ac:dyDescent="0.25">
      <c r="A83" s="46"/>
      <c r="B83" s="14"/>
      <c r="C83" s="14"/>
      <c r="D83" s="14"/>
      <c r="E83" s="14"/>
      <c r="F83" s="14"/>
      <c r="G83" s="15"/>
      <c r="H83" s="16"/>
      <c r="I83" s="17"/>
      <c r="J83" s="46"/>
      <c r="K83" s="15"/>
      <c r="L83" s="16"/>
      <c r="M83" s="18"/>
      <c r="N83" s="15"/>
      <c r="O83" s="16"/>
      <c r="P83" s="19"/>
      <c r="Q83" s="46"/>
      <c r="R83" s="20"/>
      <c r="S83" s="21"/>
      <c r="T83" s="22"/>
      <c r="U83" s="46"/>
      <c r="V83" s="23"/>
      <c r="W83" s="23"/>
      <c r="X83" s="23"/>
      <c r="Y83" s="23"/>
      <c r="Z83" s="82"/>
    </row>
    <row r="84" spans="1:26" x14ac:dyDescent="0.25">
      <c r="A84" s="46"/>
      <c r="B84" s="14"/>
      <c r="C84" s="14"/>
      <c r="D84" s="14"/>
      <c r="E84" s="14"/>
      <c r="F84" s="14"/>
      <c r="G84" s="15"/>
      <c r="H84" s="16"/>
      <c r="I84" s="17"/>
      <c r="J84" s="46"/>
      <c r="K84" s="15"/>
      <c r="L84" s="16"/>
      <c r="M84" s="18"/>
      <c r="N84" s="30"/>
      <c r="O84" s="16"/>
      <c r="P84" s="19"/>
      <c r="Q84" s="46"/>
      <c r="R84" s="20"/>
      <c r="S84" s="21"/>
      <c r="T84" s="22"/>
      <c r="U84" s="46"/>
      <c r="V84" s="23"/>
      <c r="W84" s="23"/>
      <c r="X84" s="23"/>
      <c r="Y84" s="23"/>
      <c r="Z84" s="82"/>
    </row>
    <row r="85" spans="1:26" x14ac:dyDescent="0.25">
      <c r="A85" s="46"/>
      <c r="B85" s="14"/>
      <c r="C85" s="14"/>
      <c r="D85" s="14"/>
      <c r="E85" s="14"/>
      <c r="F85" s="14"/>
      <c r="G85" s="15"/>
      <c r="H85" s="16"/>
      <c r="I85" s="17"/>
      <c r="J85" s="46"/>
      <c r="K85" s="15"/>
      <c r="L85" s="16"/>
      <c r="M85" s="18"/>
      <c r="N85" s="30"/>
      <c r="O85" s="16"/>
      <c r="P85" s="19"/>
      <c r="Q85" s="46"/>
      <c r="R85" s="20"/>
      <c r="S85" s="21"/>
      <c r="T85" s="22"/>
      <c r="U85" s="46"/>
      <c r="V85" s="23"/>
      <c r="W85" s="23"/>
      <c r="X85" s="23"/>
      <c r="Y85" s="23"/>
      <c r="Z85" s="82"/>
    </row>
    <row r="86" spans="1:26" x14ac:dyDescent="0.25">
      <c r="A86" s="46"/>
      <c r="B86" s="14"/>
      <c r="C86" s="14"/>
      <c r="D86" s="14"/>
      <c r="E86" s="14"/>
      <c r="F86" s="14"/>
      <c r="G86" s="15"/>
      <c r="H86" s="16"/>
      <c r="I86" s="17"/>
      <c r="J86" s="46"/>
      <c r="K86" s="15"/>
      <c r="L86" s="16"/>
      <c r="M86" s="18"/>
      <c r="N86" s="30"/>
      <c r="O86" s="16"/>
      <c r="P86" s="19"/>
      <c r="Q86" s="46"/>
      <c r="R86" s="20"/>
      <c r="S86" s="21"/>
      <c r="T86" s="22"/>
      <c r="U86" s="46"/>
      <c r="V86" s="23"/>
      <c r="W86" s="23"/>
      <c r="X86" s="23"/>
      <c r="Y86" s="23"/>
      <c r="Z86" s="82"/>
    </row>
    <row r="87" spans="1:26" x14ac:dyDescent="0.25">
      <c r="A87" s="46"/>
      <c r="B87" s="14"/>
      <c r="C87" s="14"/>
      <c r="D87" s="14"/>
      <c r="E87" s="14"/>
      <c r="F87" s="14"/>
      <c r="G87" s="15"/>
      <c r="H87" s="16"/>
      <c r="I87" s="17"/>
      <c r="J87" s="46"/>
      <c r="K87" s="15"/>
      <c r="L87" s="16"/>
      <c r="M87" s="18"/>
      <c r="N87" s="15"/>
      <c r="O87" s="16"/>
      <c r="P87" s="19"/>
      <c r="Q87" s="46"/>
      <c r="R87" s="20"/>
      <c r="S87" s="21"/>
      <c r="T87" s="22"/>
      <c r="U87" s="46"/>
      <c r="V87" s="23"/>
      <c r="W87" s="23"/>
      <c r="X87" s="23"/>
      <c r="Y87" s="23"/>
      <c r="Z87" s="82"/>
    </row>
    <row r="88" spans="1:26" s="32" customFormat="1" x14ac:dyDescent="0.25">
      <c r="A88" s="46"/>
      <c r="B88" s="14"/>
      <c r="C88" s="14"/>
      <c r="D88" s="14"/>
      <c r="E88" s="14"/>
      <c r="F88" s="14"/>
      <c r="G88" s="15"/>
      <c r="H88" s="16"/>
      <c r="I88" s="17"/>
      <c r="J88" s="46"/>
      <c r="K88" s="15"/>
      <c r="L88" s="16"/>
      <c r="M88" s="18"/>
      <c r="N88" s="30"/>
      <c r="O88" s="16"/>
      <c r="P88" s="19"/>
      <c r="Q88" s="46"/>
      <c r="R88" s="20"/>
      <c r="S88" s="21"/>
      <c r="T88" s="22"/>
      <c r="U88" s="46"/>
      <c r="V88" s="23"/>
      <c r="W88" s="23"/>
      <c r="X88" s="23"/>
      <c r="Y88" s="23"/>
      <c r="Z88" s="82"/>
    </row>
    <row r="89" spans="1:26" x14ac:dyDescent="0.25">
      <c r="A89" s="46"/>
      <c r="B89" s="14"/>
      <c r="C89" s="14"/>
      <c r="D89" s="14"/>
      <c r="E89" s="14"/>
      <c r="F89" s="14"/>
      <c r="G89" s="15"/>
      <c r="H89" s="16"/>
      <c r="I89" s="17"/>
      <c r="J89" s="46"/>
      <c r="K89" s="15"/>
      <c r="L89" s="16"/>
      <c r="M89" s="18"/>
      <c r="N89" s="15"/>
      <c r="O89" s="16"/>
      <c r="P89" s="19"/>
      <c r="Q89" s="46"/>
      <c r="R89" s="20"/>
      <c r="S89" s="21"/>
      <c r="T89" s="22"/>
      <c r="U89" s="46"/>
      <c r="V89" s="23"/>
      <c r="W89" s="23"/>
      <c r="X89" s="23"/>
      <c r="Y89" s="23"/>
      <c r="Z89" s="82"/>
    </row>
    <row r="90" spans="1:26" x14ac:dyDescent="0.25">
      <c r="A90" s="46"/>
      <c r="B90" s="14"/>
      <c r="C90" s="14"/>
      <c r="D90" s="14"/>
      <c r="E90" s="14"/>
      <c r="F90" s="14"/>
      <c r="G90" s="15"/>
      <c r="H90" s="16"/>
      <c r="I90" s="17"/>
      <c r="J90" s="46"/>
      <c r="K90" s="15"/>
      <c r="L90" s="16"/>
      <c r="M90" s="18"/>
      <c r="N90" s="30"/>
      <c r="O90" s="16"/>
      <c r="P90" s="19"/>
      <c r="Q90" s="46"/>
      <c r="R90" s="20"/>
      <c r="S90" s="21"/>
      <c r="T90" s="22"/>
      <c r="U90" s="46"/>
      <c r="V90" s="23"/>
      <c r="W90" s="23"/>
      <c r="X90" s="23"/>
      <c r="Y90" s="23"/>
      <c r="Z90" s="82"/>
    </row>
    <row r="91" spans="1:26" x14ac:dyDescent="0.25">
      <c r="A91" s="46"/>
      <c r="B91" s="14"/>
      <c r="C91" s="14"/>
      <c r="D91" s="14"/>
      <c r="E91" s="14"/>
      <c r="F91" s="14"/>
      <c r="G91" s="15"/>
      <c r="H91" s="16"/>
      <c r="I91" s="17"/>
      <c r="J91" s="46"/>
      <c r="K91" s="15"/>
      <c r="L91" s="16"/>
      <c r="M91" s="18"/>
      <c r="N91" s="30"/>
      <c r="O91" s="16"/>
      <c r="P91" s="19"/>
      <c r="Q91" s="46"/>
      <c r="R91" s="20"/>
      <c r="S91" s="21"/>
      <c r="T91" s="22"/>
      <c r="U91" s="46"/>
      <c r="V91" s="23"/>
      <c r="W91" s="23"/>
      <c r="X91" s="23"/>
      <c r="Y91" s="23"/>
      <c r="Z91" s="82"/>
    </row>
    <row r="92" spans="1:26" x14ac:dyDescent="0.25">
      <c r="A92" s="46"/>
      <c r="B92" s="14"/>
      <c r="C92" s="14"/>
      <c r="D92" s="14"/>
      <c r="E92" s="14"/>
      <c r="F92" s="14"/>
      <c r="G92" s="15"/>
      <c r="H92" s="16"/>
      <c r="I92" s="17"/>
      <c r="J92" s="46"/>
      <c r="K92" s="15"/>
      <c r="L92" s="16"/>
      <c r="M92" s="18"/>
      <c r="N92" s="15"/>
      <c r="O92" s="16"/>
      <c r="P92" s="19"/>
      <c r="Q92" s="46"/>
      <c r="R92" s="20"/>
      <c r="S92" s="21"/>
      <c r="T92" s="22"/>
      <c r="U92" s="46"/>
      <c r="V92" s="23"/>
      <c r="W92" s="23"/>
      <c r="X92" s="23"/>
      <c r="Y92" s="23"/>
      <c r="Z92" s="82"/>
    </row>
    <row r="93" spans="1:26" x14ac:dyDescent="0.25">
      <c r="A93" s="46"/>
      <c r="B93" s="14"/>
      <c r="C93" s="14"/>
      <c r="D93" s="14"/>
      <c r="E93" s="14"/>
      <c r="F93" s="14"/>
      <c r="G93" s="15"/>
      <c r="H93" s="16"/>
      <c r="I93" s="17"/>
      <c r="J93" s="46"/>
      <c r="K93" s="15"/>
      <c r="L93" s="16"/>
      <c r="M93" s="18"/>
      <c r="N93" s="15"/>
      <c r="O93" s="16"/>
      <c r="P93" s="19"/>
      <c r="Q93" s="46"/>
      <c r="R93" s="20"/>
      <c r="S93" s="21"/>
      <c r="T93" s="27"/>
      <c r="U93" s="46"/>
      <c r="V93" s="23"/>
      <c r="W93" s="23"/>
      <c r="X93" s="23"/>
      <c r="Y93" s="23"/>
      <c r="Z93" s="82"/>
    </row>
    <row r="94" spans="1:26" x14ac:dyDescent="0.25">
      <c r="A94" s="46"/>
      <c r="B94" s="14"/>
      <c r="C94" s="14"/>
      <c r="D94" s="14"/>
      <c r="E94" s="14"/>
      <c r="F94" s="14"/>
      <c r="G94" s="15"/>
      <c r="H94" s="16"/>
      <c r="I94" s="17"/>
      <c r="J94" s="46"/>
      <c r="K94" s="15"/>
      <c r="L94" s="16"/>
      <c r="M94" s="18"/>
      <c r="N94" s="30"/>
      <c r="O94" s="16"/>
      <c r="P94" s="19"/>
      <c r="Q94" s="46"/>
      <c r="R94" s="20"/>
      <c r="S94" s="21"/>
      <c r="T94" s="27"/>
      <c r="U94" s="46"/>
      <c r="V94" s="23"/>
      <c r="W94" s="23"/>
      <c r="X94" s="23"/>
      <c r="Y94" s="23"/>
      <c r="Z94" s="82"/>
    </row>
    <row r="95" spans="1:26" x14ac:dyDescent="0.25">
      <c r="A95" s="46"/>
      <c r="B95" s="14"/>
      <c r="C95" s="14"/>
      <c r="D95" s="14"/>
      <c r="E95" s="14"/>
      <c r="F95" s="14"/>
      <c r="G95" s="15"/>
      <c r="H95" s="16"/>
      <c r="I95" s="17"/>
      <c r="J95" s="46"/>
      <c r="K95" s="15"/>
      <c r="L95" s="16"/>
      <c r="M95" s="18"/>
      <c r="N95" s="15"/>
      <c r="O95" s="16"/>
      <c r="P95" s="19"/>
      <c r="Q95" s="46"/>
      <c r="R95" s="20"/>
      <c r="S95" s="21"/>
      <c r="T95" s="27"/>
      <c r="U95" s="46"/>
      <c r="V95" s="23"/>
      <c r="W95" s="23"/>
      <c r="X95" s="23"/>
      <c r="Y95" s="23"/>
      <c r="Z95" s="82"/>
    </row>
    <row r="96" spans="1:26" x14ac:dyDescent="0.25">
      <c r="A96" s="46"/>
      <c r="B96" s="14"/>
      <c r="C96" s="14"/>
      <c r="D96" s="14"/>
      <c r="E96" s="14"/>
      <c r="F96" s="14"/>
      <c r="G96" s="15"/>
      <c r="H96" s="16"/>
      <c r="I96" s="17"/>
      <c r="J96" s="46"/>
      <c r="K96" s="15"/>
      <c r="L96" s="16"/>
      <c r="M96" s="18"/>
      <c r="N96" s="33"/>
      <c r="O96" s="25"/>
      <c r="P96" s="19"/>
      <c r="Q96" s="46"/>
      <c r="R96" s="20"/>
      <c r="S96" s="21"/>
      <c r="T96" s="22"/>
      <c r="U96" s="46"/>
      <c r="V96" s="23"/>
      <c r="W96" s="23"/>
      <c r="X96" s="23"/>
      <c r="Y96" s="23"/>
      <c r="Z96" s="82"/>
    </row>
    <row r="97" spans="1:26" x14ac:dyDescent="0.25">
      <c r="A97" s="46"/>
      <c r="B97" s="14"/>
      <c r="C97" s="14"/>
      <c r="D97" s="14"/>
      <c r="E97" s="14"/>
      <c r="F97" s="14"/>
      <c r="G97" s="15"/>
      <c r="H97" s="16"/>
      <c r="I97" s="17"/>
      <c r="J97" s="46"/>
      <c r="K97" s="15"/>
      <c r="L97" s="16"/>
      <c r="M97" s="18"/>
      <c r="N97" s="15"/>
      <c r="O97" s="16"/>
      <c r="P97" s="19"/>
      <c r="Q97" s="46"/>
      <c r="R97" s="31"/>
      <c r="S97" s="21"/>
      <c r="T97" s="22"/>
      <c r="U97" s="46"/>
      <c r="V97" s="23"/>
      <c r="W97" s="23"/>
      <c r="X97" s="23"/>
      <c r="Y97" s="23"/>
      <c r="Z97" s="82"/>
    </row>
    <row r="98" spans="1:26" x14ac:dyDescent="0.25">
      <c r="A98" s="46"/>
      <c r="B98" s="14"/>
      <c r="C98" s="14"/>
      <c r="D98" s="14"/>
      <c r="E98" s="14"/>
      <c r="F98" s="14"/>
      <c r="G98" s="15"/>
      <c r="H98" s="16"/>
      <c r="I98" s="17"/>
      <c r="J98" s="46"/>
      <c r="K98" s="15"/>
      <c r="L98" s="16"/>
      <c r="M98" s="18"/>
      <c r="N98" s="15"/>
      <c r="O98" s="16"/>
      <c r="P98" s="19"/>
      <c r="Q98" s="46"/>
      <c r="R98" s="31"/>
      <c r="S98" s="21"/>
      <c r="T98" s="22"/>
      <c r="U98" s="46"/>
      <c r="V98" s="23"/>
      <c r="W98" s="23"/>
      <c r="X98" s="23"/>
      <c r="Y98" s="23"/>
      <c r="Z98" s="82"/>
    </row>
    <row r="99" spans="1:26" x14ac:dyDescent="0.25">
      <c r="A99" s="46"/>
      <c r="B99" s="14"/>
      <c r="C99" s="14"/>
      <c r="D99" s="14"/>
      <c r="E99" s="14"/>
      <c r="F99" s="14"/>
      <c r="G99" s="15"/>
      <c r="H99" s="16"/>
      <c r="I99" s="17"/>
      <c r="J99" s="46"/>
      <c r="K99" s="15"/>
      <c r="L99" s="16"/>
      <c r="M99" s="18"/>
      <c r="N99" s="15"/>
      <c r="O99" s="16"/>
      <c r="P99" s="19"/>
      <c r="Q99" s="46"/>
      <c r="R99" s="31"/>
      <c r="S99" s="21"/>
      <c r="T99" s="22"/>
      <c r="U99" s="46"/>
      <c r="V99" s="23"/>
      <c r="W99" s="23"/>
      <c r="X99" s="23"/>
      <c r="Y99" s="23"/>
      <c r="Z99" s="82"/>
    </row>
    <row r="100" spans="1:26" x14ac:dyDescent="0.25">
      <c r="A100" s="46"/>
      <c r="B100" s="14"/>
      <c r="C100" s="14"/>
      <c r="D100" s="14"/>
      <c r="E100" s="14"/>
      <c r="F100" s="14"/>
      <c r="G100" s="15"/>
      <c r="H100" s="16"/>
      <c r="I100" s="17"/>
      <c r="J100" s="46"/>
      <c r="K100" s="15"/>
      <c r="L100" s="16"/>
      <c r="M100" s="18"/>
      <c r="N100" s="30"/>
      <c r="O100" s="16"/>
      <c r="P100" s="19"/>
      <c r="Q100" s="46"/>
      <c r="R100" s="31"/>
      <c r="S100" s="21"/>
      <c r="T100" s="22"/>
      <c r="U100" s="46"/>
      <c r="V100" s="23"/>
      <c r="W100" s="23"/>
      <c r="X100" s="23"/>
      <c r="Y100" s="23"/>
      <c r="Z100" s="82"/>
    </row>
    <row r="101" spans="1:26" x14ac:dyDescent="0.25">
      <c r="A101" s="46"/>
      <c r="B101" s="14"/>
      <c r="C101" s="14"/>
      <c r="D101" s="14"/>
      <c r="E101" s="14"/>
      <c r="F101" s="14"/>
      <c r="G101" s="15"/>
      <c r="H101" s="16"/>
      <c r="I101" s="17"/>
      <c r="J101" s="46"/>
      <c r="K101" s="15"/>
      <c r="L101" s="16"/>
      <c r="M101" s="18"/>
      <c r="N101" s="15"/>
      <c r="O101" s="16"/>
      <c r="P101" s="19"/>
      <c r="Q101" s="46"/>
      <c r="R101" s="31"/>
      <c r="S101" s="21"/>
      <c r="T101" s="22"/>
      <c r="U101" s="46"/>
      <c r="V101" s="23"/>
      <c r="W101" s="23"/>
      <c r="X101" s="23"/>
      <c r="Y101" s="23"/>
      <c r="Z101" s="82"/>
    </row>
    <row r="102" spans="1:26" x14ac:dyDescent="0.25">
      <c r="A102" s="46"/>
      <c r="B102" s="14"/>
      <c r="C102" s="14"/>
      <c r="D102" s="14"/>
      <c r="E102" s="14"/>
      <c r="F102" s="14"/>
      <c r="G102" s="15"/>
      <c r="H102" s="16"/>
      <c r="I102" s="17"/>
      <c r="J102" s="46"/>
      <c r="K102" s="15"/>
      <c r="L102" s="16"/>
      <c r="M102" s="18"/>
      <c r="N102" s="15"/>
      <c r="O102" s="16"/>
      <c r="P102" s="19"/>
      <c r="Q102" s="46"/>
      <c r="R102" s="31"/>
      <c r="S102" s="21"/>
      <c r="T102" s="22"/>
      <c r="U102" s="46"/>
      <c r="V102" s="23"/>
      <c r="W102" s="23"/>
      <c r="X102" s="23"/>
      <c r="Y102" s="23"/>
      <c r="Z102" s="82"/>
    </row>
    <row r="103" spans="1:26" x14ac:dyDescent="0.25">
      <c r="A103" s="46"/>
      <c r="B103" s="14"/>
      <c r="C103" s="14"/>
      <c r="D103" s="14"/>
      <c r="E103" s="14"/>
      <c r="F103" s="14"/>
      <c r="G103" s="15"/>
      <c r="H103" s="16"/>
      <c r="I103" s="17"/>
      <c r="J103" s="46"/>
      <c r="K103" s="15"/>
      <c r="L103" s="16"/>
      <c r="M103" s="18"/>
      <c r="N103" s="30"/>
      <c r="O103" s="16"/>
      <c r="P103" s="19"/>
      <c r="Q103" s="46"/>
      <c r="R103" s="31"/>
      <c r="S103" s="21"/>
      <c r="T103" s="22"/>
      <c r="U103" s="46"/>
      <c r="V103" s="23"/>
      <c r="W103" s="23"/>
      <c r="X103" s="23"/>
      <c r="Y103" s="23"/>
      <c r="Z103" s="82"/>
    </row>
    <row r="104" spans="1:26" x14ac:dyDescent="0.25">
      <c r="A104" s="46"/>
      <c r="B104" s="14"/>
      <c r="C104" s="14"/>
      <c r="D104" s="14"/>
      <c r="E104" s="14"/>
      <c r="F104" s="14"/>
      <c r="G104" s="15"/>
      <c r="H104" s="16"/>
      <c r="I104" s="17"/>
      <c r="J104" s="46"/>
      <c r="K104" s="15"/>
      <c r="L104" s="16"/>
      <c r="M104" s="18"/>
      <c r="N104" s="15"/>
      <c r="O104" s="16"/>
      <c r="P104" s="19"/>
      <c r="Q104" s="46"/>
      <c r="R104" s="31"/>
      <c r="S104" s="21"/>
      <c r="T104" s="22"/>
      <c r="U104" s="46"/>
      <c r="V104" s="23"/>
      <c r="W104" s="23"/>
      <c r="X104" s="23"/>
      <c r="Y104" s="23"/>
      <c r="Z104" s="82"/>
    </row>
    <row r="105" spans="1:26" x14ac:dyDescent="0.25">
      <c r="A105" s="46"/>
      <c r="B105" s="14"/>
      <c r="C105" s="14"/>
      <c r="D105" s="14"/>
      <c r="E105" s="14"/>
      <c r="F105" s="14"/>
      <c r="G105" s="15"/>
      <c r="H105" s="16"/>
      <c r="I105" s="17"/>
      <c r="J105" s="46"/>
      <c r="K105" s="15"/>
      <c r="L105" s="16"/>
      <c r="M105" s="18"/>
      <c r="N105" s="15"/>
      <c r="O105" s="16"/>
      <c r="P105" s="19"/>
      <c r="Q105" s="46"/>
      <c r="R105" s="31"/>
      <c r="S105" s="21"/>
      <c r="T105" s="22"/>
      <c r="U105" s="46"/>
      <c r="V105" s="23"/>
      <c r="W105" s="23"/>
      <c r="X105" s="23"/>
      <c r="Y105" s="23"/>
      <c r="Z105" s="82"/>
    </row>
    <row r="106" spans="1:26" x14ac:dyDescent="0.25">
      <c r="A106" s="46"/>
      <c r="B106" s="14"/>
      <c r="C106" s="14"/>
      <c r="D106" s="14"/>
      <c r="E106" s="14"/>
      <c r="F106" s="14"/>
      <c r="G106" s="15"/>
      <c r="H106" s="16"/>
      <c r="I106" s="17"/>
      <c r="J106" s="46"/>
      <c r="K106" s="15"/>
      <c r="L106" s="16"/>
      <c r="M106" s="18"/>
      <c r="N106" s="30"/>
      <c r="O106" s="16"/>
      <c r="P106" s="19"/>
      <c r="Q106" s="46"/>
      <c r="R106" s="31"/>
      <c r="S106" s="21"/>
      <c r="T106" s="22"/>
      <c r="U106" s="46"/>
      <c r="V106" s="23"/>
      <c r="W106" s="23"/>
      <c r="X106" s="23"/>
      <c r="Y106" s="23"/>
      <c r="Z106" s="82"/>
    </row>
    <row r="107" spans="1:26" x14ac:dyDescent="0.25">
      <c r="A107" s="46"/>
      <c r="B107" s="14"/>
      <c r="C107" s="14"/>
      <c r="D107" s="14"/>
      <c r="E107" s="14"/>
      <c r="F107" s="14"/>
      <c r="G107" s="15"/>
      <c r="H107" s="16"/>
      <c r="I107" s="17"/>
      <c r="J107" s="46"/>
      <c r="K107" s="15"/>
      <c r="L107" s="16"/>
      <c r="M107" s="18"/>
      <c r="N107" s="15"/>
      <c r="O107" s="16"/>
      <c r="P107" s="19"/>
      <c r="Q107" s="46"/>
      <c r="R107" s="31"/>
      <c r="S107" s="21"/>
      <c r="T107" s="22"/>
      <c r="U107" s="46"/>
      <c r="V107" s="23"/>
      <c r="W107" s="23"/>
      <c r="X107" s="23"/>
      <c r="Y107" s="23"/>
      <c r="Z107" s="82"/>
    </row>
    <row r="108" spans="1:26" x14ac:dyDescent="0.25">
      <c r="A108" s="46"/>
      <c r="B108" s="14"/>
      <c r="C108" s="14"/>
      <c r="D108" s="14"/>
      <c r="E108" s="14"/>
      <c r="F108" s="14"/>
      <c r="G108" s="15"/>
      <c r="H108" s="16"/>
      <c r="I108" s="17"/>
      <c r="J108" s="46"/>
      <c r="K108" s="15"/>
      <c r="L108" s="16"/>
      <c r="M108" s="18"/>
      <c r="N108" s="30"/>
      <c r="O108" s="16"/>
      <c r="P108" s="19"/>
      <c r="Q108" s="46"/>
      <c r="R108" s="31"/>
      <c r="S108" s="21"/>
      <c r="T108" s="22"/>
      <c r="U108" s="46"/>
      <c r="V108" s="23"/>
      <c r="W108" s="23"/>
      <c r="X108" s="23"/>
      <c r="Y108" s="23"/>
      <c r="Z108" s="82"/>
    </row>
    <row r="109" spans="1:26" x14ac:dyDescent="0.25">
      <c r="A109" s="46"/>
      <c r="B109" s="14"/>
      <c r="C109" s="14"/>
      <c r="D109" s="14"/>
      <c r="E109" s="14"/>
      <c r="F109" s="14"/>
      <c r="G109" s="15"/>
      <c r="H109" s="16"/>
      <c r="I109" s="17"/>
      <c r="J109" s="46"/>
      <c r="K109" s="15"/>
      <c r="L109" s="16"/>
      <c r="M109" s="18"/>
      <c r="N109" s="15"/>
      <c r="O109" s="16"/>
      <c r="P109" s="19"/>
      <c r="Q109" s="46"/>
      <c r="R109" s="31"/>
      <c r="S109" s="21"/>
      <c r="T109" s="22"/>
      <c r="U109" s="46"/>
      <c r="V109" s="23"/>
      <c r="W109" s="23"/>
      <c r="X109" s="23"/>
      <c r="Y109" s="23"/>
      <c r="Z109" s="82"/>
    </row>
    <row r="110" spans="1:26" x14ac:dyDescent="0.25">
      <c r="A110" s="46"/>
      <c r="B110" s="14"/>
      <c r="C110" s="14"/>
      <c r="D110" s="14"/>
      <c r="E110" s="14"/>
      <c r="F110" s="14"/>
      <c r="G110" s="15"/>
      <c r="H110" s="16"/>
      <c r="I110" s="17"/>
      <c r="J110" s="46"/>
      <c r="K110" s="15"/>
      <c r="L110" s="16"/>
      <c r="M110" s="18"/>
      <c r="N110" s="15"/>
      <c r="O110" s="16"/>
      <c r="P110" s="19"/>
      <c r="Q110" s="46"/>
      <c r="R110" s="31"/>
      <c r="S110" s="21"/>
      <c r="T110" s="22"/>
      <c r="U110" s="46"/>
      <c r="V110" s="23"/>
      <c r="W110" s="23"/>
      <c r="X110" s="23"/>
      <c r="Y110" s="23"/>
      <c r="Z110" s="82"/>
    </row>
    <row r="111" spans="1:26" x14ac:dyDescent="0.25">
      <c r="A111" s="46"/>
      <c r="B111" s="14"/>
      <c r="C111" s="14"/>
      <c r="D111" s="14"/>
      <c r="E111" s="14"/>
      <c r="F111" s="14"/>
      <c r="G111" s="15"/>
      <c r="H111" s="16"/>
      <c r="I111" s="17"/>
      <c r="J111" s="46"/>
      <c r="K111" s="15"/>
      <c r="L111" s="16"/>
      <c r="M111" s="18"/>
      <c r="N111" s="30"/>
      <c r="O111" s="16"/>
      <c r="P111" s="19"/>
      <c r="Q111" s="46"/>
      <c r="R111" s="31"/>
      <c r="S111" s="21"/>
      <c r="T111" s="22"/>
      <c r="U111" s="46"/>
      <c r="V111" s="23"/>
      <c r="W111" s="23"/>
      <c r="X111" s="23"/>
      <c r="Y111" s="23"/>
      <c r="Z111" s="82"/>
    </row>
    <row r="112" spans="1:26" x14ac:dyDescent="0.25">
      <c r="A112" s="46"/>
      <c r="B112" s="14"/>
      <c r="C112" s="14"/>
      <c r="D112" s="14"/>
      <c r="E112" s="14"/>
      <c r="F112" s="14"/>
      <c r="G112" s="15"/>
      <c r="H112" s="16"/>
      <c r="I112" s="17"/>
      <c r="J112" s="46"/>
      <c r="K112" s="15"/>
      <c r="L112" s="16"/>
      <c r="M112" s="18"/>
      <c r="N112" s="15"/>
      <c r="O112" s="16"/>
      <c r="P112" s="19"/>
      <c r="Q112" s="46"/>
      <c r="R112" s="20"/>
      <c r="S112" s="21"/>
      <c r="T112" s="22"/>
      <c r="U112" s="46"/>
      <c r="V112" s="23"/>
      <c r="W112" s="23"/>
      <c r="X112" s="23"/>
      <c r="Y112" s="23"/>
      <c r="Z112" s="82"/>
    </row>
    <row r="113" spans="1:26" x14ac:dyDescent="0.25">
      <c r="A113" s="46"/>
      <c r="B113" s="14"/>
      <c r="C113" s="14"/>
      <c r="D113" s="14"/>
      <c r="E113" s="14"/>
      <c r="F113" s="14"/>
      <c r="G113" s="15"/>
      <c r="H113" s="16"/>
      <c r="I113" s="17"/>
      <c r="J113" s="46"/>
      <c r="K113" s="15"/>
      <c r="L113" s="16"/>
      <c r="M113" s="18"/>
      <c r="N113" s="15"/>
      <c r="O113" s="16"/>
      <c r="P113" s="19"/>
      <c r="Q113" s="46"/>
      <c r="R113" s="31"/>
      <c r="S113" s="21"/>
      <c r="T113" s="22"/>
      <c r="U113" s="46"/>
      <c r="V113" s="23"/>
      <c r="W113" s="23"/>
      <c r="X113" s="23"/>
      <c r="Y113" s="23"/>
      <c r="Z113" s="82"/>
    </row>
    <row r="114" spans="1:26" x14ac:dyDescent="0.25">
      <c r="A114" s="46"/>
      <c r="B114" s="14"/>
      <c r="C114" s="14"/>
      <c r="D114" s="14"/>
      <c r="E114" s="14"/>
      <c r="F114" s="14"/>
      <c r="G114" s="15"/>
      <c r="H114" s="16"/>
      <c r="I114" s="17"/>
      <c r="J114" s="46"/>
      <c r="K114" s="15"/>
      <c r="L114" s="16"/>
      <c r="M114" s="18"/>
      <c r="N114" s="30"/>
      <c r="O114" s="16"/>
      <c r="P114" s="19"/>
      <c r="Q114" s="46"/>
      <c r="R114" s="31"/>
      <c r="S114" s="21"/>
      <c r="T114" s="22"/>
      <c r="U114" s="46"/>
      <c r="V114" s="23"/>
      <c r="W114" s="23"/>
      <c r="X114" s="23"/>
      <c r="Y114" s="23"/>
      <c r="Z114" s="82"/>
    </row>
    <row r="115" spans="1:26" s="32" customFormat="1" x14ac:dyDescent="0.25">
      <c r="A115" s="46"/>
      <c r="B115" s="14"/>
      <c r="C115" s="14"/>
      <c r="D115" s="14"/>
      <c r="E115" s="14"/>
      <c r="F115" s="14"/>
      <c r="G115" s="15"/>
      <c r="H115" s="16"/>
      <c r="I115" s="17"/>
      <c r="J115" s="46"/>
      <c r="K115" s="15"/>
      <c r="L115" s="16"/>
      <c r="M115" s="18"/>
      <c r="N115" s="15"/>
      <c r="O115" s="16"/>
      <c r="P115" s="19"/>
      <c r="Q115" s="46"/>
      <c r="R115" s="31"/>
      <c r="S115" s="21"/>
      <c r="T115" s="22"/>
      <c r="U115" s="46"/>
      <c r="V115" s="23"/>
      <c r="W115" s="23"/>
      <c r="X115" s="23"/>
      <c r="Y115" s="23"/>
      <c r="Z115" s="82"/>
    </row>
    <row r="116" spans="1:26" x14ac:dyDescent="0.25">
      <c r="A116" s="46"/>
      <c r="B116" s="14"/>
      <c r="C116" s="14"/>
      <c r="D116" s="14"/>
      <c r="E116" s="14"/>
      <c r="F116" s="14"/>
      <c r="G116" s="15"/>
      <c r="H116" s="16"/>
      <c r="I116" s="17"/>
      <c r="J116" s="46"/>
      <c r="K116" s="15"/>
      <c r="L116" s="16"/>
      <c r="M116" s="18"/>
      <c r="N116" s="15"/>
      <c r="O116" s="16"/>
      <c r="P116" s="19"/>
      <c r="Q116" s="46"/>
      <c r="R116" s="20"/>
      <c r="S116" s="21"/>
      <c r="T116" s="22"/>
      <c r="U116" s="46"/>
      <c r="V116" s="23"/>
      <c r="W116" s="23"/>
      <c r="X116" s="23"/>
      <c r="Y116" s="23"/>
      <c r="Z116" s="82"/>
    </row>
    <row r="117" spans="1:26" x14ac:dyDescent="0.25">
      <c r="A117" s="46"/>
      <c r="B117" s="14"/>
      <c r="C117" s="14"/>
      <c r="D117" s="14"/>
      <c r="E117" s="14"/>
      <c r="F117" s="14"/>
      <c r="G117" s="15"/>
      <c r="H117" s="16"/>
      <c r="I117" s="17"/>
      <c r="J117" s="46"/>
      <c r="K117" s="15"/>
      <c r="L117" s="16"/>
      <c r="M117" s="18"/>
      <c r="N117" s="15"/>
      <c r="O117" s="16"/>
      <c r="P117" s="19"/>
      <c r="Q117" s="46"/>
      <c r="R117" s="31"/>
      <c r="S117" s="21"/>
      <c r="T117" s="22"/>
      <c r="U117" s="46"/>
      <c r="V117" s="23"/>
      <c r="W117" s="23"/>
      <c r="X117" s="23"/>
      <c r="Y117" s="23"/>
      <c r="Z117" s="82"/>
    </row>
    <row r="118" spans="1:26" x14ac:dyDescent="0.25">
      <c r="A118" s="46"/>
      <c r="B118" s="14"/>
      <c r="C118" s="14"/>
      <c r="D118" s="14"/>
      <c r="E118" s="14"/>
      <c r="F118" s="14"/>
      <c r="G118" s="15"/>
      <c r="H118" s="16"/>
      <c r="I118" s="17"/>
      <c r="J118" s="46"/>
      <c r="K118" s="15"/>
      <c r="L118" s="16"/>
      <c r="M118" s="18"/>
      <c r="N118" s="15"/>
      <c r="O118" s="16"/>
      <c r="P118" s="19"/>
      <c r="Q118" s="46"/>
      <c r="R118" s="31"/>
      <c r="S118" s="21"/>
      <c r="T118" s="22"/>
      <c r="U118" s="46"/>
      <c r="V118" s="23"/>
      <c r="W118" s="23"/>
      <c r="X118" s="23"/>
      <c r="Y118" s="23"/>
      <c r="Z118" s="82"/>
    </row>
    <row r="119" spans="1:26" x14ac:dyDescent="0.25">
      <c r="A119" s="46"/>
      <c r="B119" s="14"/>
      <c r="C119" s="14"/>
      <c r="D119" s="14"/>
      <c r="E119" s="14"/>
      <c r="F119" s="14"/>
      <c r="G119" s="15"/>
      <c r="H119" s="16"/>
      <c r="I119" s="17"/>
      <c r="J119" s="46"/>
      <c r="K119" s="15"/>
      <c r="L119" s="16"/>
      <c r="M119" s="18"/>
      <c r="N119" s="30"/>
      <c r="O119" s="16"/>
      <c r="P119" s="19"/>
      <c r="Q119" s="46"/>
      <c r="R119" s="20"/>
      <c r="S119" s="21"/>
      <c r="T119" s="22"/>
      <c r="U119" s="46"/>
      <c r="V119" s="23"/>
      <c r="W119" s="23"/>
      <c r="X119" s="23"/>
      <c r="Y119" s="23"/>
      <c r="Z119" s="82"/>
    </row>
    <row r="120" spans="1:26" x14ac:dyDescent="0.25">
      <c r="A120" s="46"/>
      <c r="B120" s="14"/>
      <c r="C120" s="14"/>
      <c r="D120" s="14"/>
      <c r="E120" s="14"/>
      <c r="F120" s="14"/>
      <c r="G120" s="15"/>
      <c r="H120" s="16"/>
      <c r="I120" s="17"/>
      <c r="J120" s="46"/>
      <c r="K120" s="15"/>
      <c r="L120" s="16"/>
      <c r="M120" s="18"/>
      <c r="N120" s="15"/>
      <c r="O120" s="16"/>
      <c r="P120" s="19"/>
      <c r="Q120" s="46"/>
      <c r="R120" s="20"/>
      <c r="S120" s="21"/>
      <c r="T120" s="22"/>
      <c r="U120" s="46"/>
      <c r="V120" s="23"/>
      <c r="W120" s="23"/>
      <c r="X120" s="23"/>
      <c r="Y120" s="23"/>
      <c r="Z120" s="82"/>
    </row>
    <row r="121" spans="1:26" x14ac:dyDescent="0.25">
      <c r="A121" s="46"/>
      <c r="B121" s="14"/>
      <c r="C121" s="14"/>
      <c r="D121" s="14"/>
      <c r="E121" s="14"/>
      <c r="F121" s="14"/>
      <c r="G121" s="15"/>
      <c r="H121" s="16"/>
      <c r="I121" s="17"/>
      <c r="J121" s="46"/>
      <c r="K121" s="15"/>
      <c r="L121" s="16"/>
      <c r="M121" s="18"/>
      <c r="N121" s="30"/>
      <c r="O121" s="16"/>
      <c r="P121" s="19"/>
      <c r="Q121" s="46"/>
      <c r="R121" s="20"/>
      <c r="S121" s="21"/>
      <c r="T121" s="22"/>
      <c r="U121" s="46"/>
      <c r="V121" s="23"/>
      <c r="W121" s="23"/>
      <c r="X121" s="23"/>
      <c r="Y121" s="23"/>
      <c r="Z121" s="82"/>
    </row>
    <row r="122" spans="1:26" x14ac:dyDescent="0.25">
      <c r="A122" s="46"/>
      <c r="B122" s="14"/>
      <c r="C122" s="14"/>
      <c r="D122" s="14"/>
      <c r="E122" s="14"/>
      <c r="F122" s="14"/>
      <c r="G122" s="15"/>
      <c r="H122" s="16"/>
      <c r="I122" s="17"/>
      <c r="J122" s="46"/>
      <c r="K122" s="15"/>
      <c r="L122" s="16"/>
      <c r="M122" s="18"/>
      <c r="N122" s="15"/>
      <c r="O122" s="16"/>
      <c r="P122" s="19"/>
      <c r="Q122" s="46"/>
      <c r="R122" s="20"/>
      <c r="S122" s="21"/>
      <c r="T122" s="22"/>
      <c r="U122" s="46"/>
      <c r="V122" s="23"/>
      <c r="W122" s="23"/>
      <c r="X122" s="23"/>
      <c r="Y122" s="23"/>
      <c r="Z122" s="82"/>
    </row>
    <row r="123" spans="1:26" x14ac:dyDescent="0.25">
      <c r="A123" s="46"/>
      <c r="B123" s="14"/>
      <c r="C123" s="14"/>
      <c r="D123" s="14"/>
      <c r="E123" s="14"/>
      <c r="F123" s="14"/>
      <c r="G123" s="15"/>
      <c r="H123" s="16"/>
      <c r="I123" s="17"/>
      <c r="J123" s="46"/>
      <c r="K123" s="15"/>
      <c r="L123" s="16"/>
      <c r="M123" s="18"/>
      <c r="N123" s="15"/>
      <c r="O123" s="16"/>
      <c r="P123" s="19"/>
      <c r="Q123" s="46"/>
      <c r="R123" s="31"/>
      <c r="S123" s="21"/>
      <c r="T123" s="22"/>
      <c r="U123" s="46"/>
      <c r="V123" s="23"/>
      <c r="W123" s="23"/>
      <c r="X123" s="23"/>
      <c r="Y123" s="23"/>
      <c r="Z123" s="82"/>
    </row>
    <row r="124" spans="1:26" x14ac:dyDescent="0.25">
      <c r="A124" s="46"/>
      <c r="B124" s="14"/>
      <c r="C124" s="14"/>
      <c r="D124" s="14"/>
      <c r="E124" s="14"/>
      <c r="F124" s="14"/>
      <c r="G124" s="15"/>
      <c r="H124" s="16"/>
      <c r="I124" s="17"/>
      <c r="J124" s="46"/>
      <c r="K124" s="15"/>
      <c r="L124" s="16"/>
      <c r="M124" s="18"/>
      <c r="N124" s="15"/>
      <c r="O124" s="16"/>
      <c r="P124" s="19"/>
      <c r="Q124" s="46"/>
      <c r="R124" s="20"/>
      <c r="S124" s="21"/>
      <c r="T124" s="22"/>
      <c r="U124" s="46"/>
      <c r="V124" s="23"/>
      <c r="W124" s="23"/>
      <c r="X124" s="23"/>
      <c r="Y124" s="23"/>
      <c r="Z124" s="82"/>
    </row>
    <row r="125" spans="1:26" x14ac:dyDescent="0.25">
      <c r="A125" s="46"/>
      <c r="B125" s="14"/>
      <c r="C125" s="14"/>
      <c r="D125" s="14"/>
      <c r="E125" s="14"/>
      <c r="F125" s="14"/>
      <c r="G125" s="15"/>
      <c r="H125" s="16"/>
      <c r="I125" s="17"/>
      <c r="J125" s="46"/>
      <c r="K125" s="15"/>
      <c r="L125" s="16"/>
      <c r="M125" s="18"/>
      <c r="N125" s="15"/>
      <c r="O125" s="16"/>
      <c r="P125" s="19"/>
      <c r="Q125" s="46"/>
      <c r="R125" s="20"/>
      <c r="S125" s="21"/>
      <c r="T125" s="22"/>
      <c r="U125" s="46"/>
      <c r="V125" s="23"/>
      <c r="W125" s="23"/>
      <c r="X125" s="23"/>
      <c r="Y125" s="23"/>
      <c r="Z125" s="82"/>
    </row>
    <row r="126" spans="1:26" x14ac:dyDescent="0.25">
      <c r="A126" s="46"/>
      <c r="B126" s="14"/>
      <c r="C126" s="14"/>
      <c r="D126" s="14"/>
      <c r="E126" s="14"/>
      <c r="F126" s="14"/>
      <c r="G126" s="15"/>
      <c r="H126" s="16"/>
      <c r="I126" s="17"/>
      <c r="J126" s="46"/>
      <c r="K126" s="15"/>
      <c r="L126" s="16"/>
      <c r="M126" s="18"/>
      <c r="N126" s="30"/>
      <c r="O126" s="16"/>
      <c r="P126" s="19"/>
      <c r="Q126" s="46"/>
      <c r="R126" s="31"/>
      <c r="S126" s="21"/>
      <c r="T126" s="22"/>
      <c r="U126" s="46"/>
      <c r="V126" s="23"/>
      <c r="W126" s="23"/>
      <c r="X126" s="23"/>
      <c r="Y126" s="23"/>
      <c r="Z126" s="82"/>
    </row>
    <row r="127" spans="1:26" s="32" customFormat="1" x14ac:dyDescent="0.25">
      <c r="A127" s="46"/>
      <c r="B127" s="14"/>
      <c r="C127" s="14"/>
      <c r="D127" s="14"/>
      <c r="E127" s="14"/>
      <c r="F127" s="14"/>
      <c r="G127" s="15"/>
      <c r="H127" s="16"/>
      <c r="I127" s="17"/>
      <c r="J127" s="46"/>
      <c r="K127" s="15"/>
      <c r="L127" s="16"/>
      <c r="M127" s="18"/>
      <c r="N127" s="15"/>
      <c r="O127" s="16"/>
      <c r="P127" s="19"/>
      <c r="Q127" s="46"/>
      <c r="R127" s="20"/>
      <c r="S127" s="21"/>
      <c r="T127" s="22"/>
      <c r="U127" s="46"/>
      <c r="V127" s="23"/>
      <c r="W127" s="23"/>
      <c r="X127" s="23"/>
      <c r="Y127" s="23"/>
      <c r="Z127" s="82"/>
    </row>
    <row r="128" spans="1:26" x14ac:dyDescent="0.25">
      <c r="A128" s="46"/>
      <c r="B128" s="14"/>
      <c r="C128" s="14"/>
      <c r="D128" s="14"/>
      <c r="E128" s="14"/>
      <c r="F128" s="14"/>
      <c r="G128" s="15"/>
      <c r="H128" s="16"/>
      <c r="I128" s="17"/>
      <c r="J128" s="46"/>
      <c r="K128" s="15"/>
      <c r="L128" s="16"/>
      <c r="M128" s="18"/>
      <c r="N128" s="24"/>
      <c r="O128" s="25"/>
      <c r="P128" s="19"/>
      <c r="Q128" s="46"/>
      <c r="R128" s="20"/>
      <c r="S128" s="21"/>
      <c r="T128" s="27"/>
      <c r="U128" s="46"/>
      <c r="V128" s="23"/>
      <c r="W128" s="23"/>
      <c r="X128" s="23"/>
      <c r="Y128" s="23"/>
      <c r="Z128" s="82"/>
    </row>
    <row r="129" spans="1:26" x14ac:dyDescent="0.25">
      <c r="A129" s="46"/>
      <c r="B129" s="14"/>
      <c r="C129" s="14"/>
      <c r="D129" s="14"/>
      <c r="E129" s="14"/>
      <c r="F129" s="14"/>
      <c r="G129" s="15"/>
      <c r="H129" s="16"/>
      <c r="I129" s="17"/>
      <c r="J129" s="46"/>
      <c r="K129" s="15"/>
      <c r="L129" s="16"/>
      <c r="M129" s="18"/>
      <c r="N129" s="24"/>
      <c r="O129" s="25"/>
      <c r="P129" s="19"/>
      <c r="Q129" s="46"/>
      <c r="R129" s="20"/>
      <c r="S129" s="21"/>
      <c r="T129" s="27"/>
      <c r="U129" s="46"/>
      <c r="V129" s="23"/>
      <c r="W129" s="23"/>
      <c r="X129" s="23"/>
      <c r="Y129" s="23"/>
      <c r="Z129" s="82"/>
    </row>
    <row r="130" spans="1:26" x14ac:dyDescent="0.25">
      <c r="A130" s="46"/>
      <c r="B130" s="14"/>
      <c r="C130" s="14"/>
      <c r="D130" s="14"/>
      <c r="E130" s="14"/>
      <c r="F130" s="14"/>
      <c r="G130" s="15"/>
      <c r="H130" s="16"/>
      <c r="I130" s="17"/>
      <c r="J130" s="46"/>
      <c r="K130" s="15"/>
      <c r="L130" s="16"/>
      <c r="M130" s="18"/>
      <c r="N130" s="24"/>
      <c r="O130" s="25"/>
      <c r="P130" s="19"/>
      <c r="Q130" s="46"/>
      <c r="R130" s="31"/>
      <c r="S130" s="21"/>
      <c r="T130" s="27"/>
      <c r="U130" s="46"/>
      <c r="V130" s="23"/>
      <c r="W130" s="23"/>
      <c r="X130" s="23"/>
      <c r="Y130" s="23"/>
      <c r="Z130" s="82"/>
    </row>
    <row r="131" spans="1:26" x14ac:dyDescent="0.25">
      <c r="A131" s="46"/>
      <c r="B131" s="14"/>
      <c r="C131" s="14"/>
      <c r="D131" s="14"/>
      <c r="E131" s="14"/>
      <c r="F131" s="14"/>
      <c r="G131" s="15"/>
      <c r="H131" s="16"/>
      <c r="I131" s="17"/>
      <c r="J131" s="46"/>
      <c r="K131" s="15"/>
      <c r="L131" s="16"/>
      <c r="M131" s="18"/>
      <c r="N131" s="24"/>
      <c r="O131" s="25"/>
      <c r="P131" s="19"/>
      <c r="Q131" s="46"/>
      <c r="R131" s="20"/>
      <c r="S131" s="21"/>
      <c r="T131" s="27"/>
      <c r="U131" s="46"/>
      <c r="V131" s="23"/>
      <c r="W131" s="23"/>
      <c r="X131" s="23"/>
      <c r="Y131" s="23"/>
      <c r="Z131" s="82"/>
    </row>
    <row r="132" spans="1:26" x14ac:dyDescent="0.25">
      <c r="A132" s="46"/>
      <c r="B132" s="14"/>
      <c r="C132" s="14"/>
      <c r="D132" s="14"/>
      <c r="E132" s="14"/>
      <c r="F132" s="14"/>
      <c r="G132" s="15"/>
      <c r="H132" s="16"/>
      <c r="I132" s="17"/>
      <c r="J132" s="46"/>
      <c r="K132" s="15"/>
      <c r="L132" s="16"/>
      <c r="M132" s="18"/>
      <c r="N132" s="15"/>
      <c r="O132" s="16"/>
      <c r="P132" s="19"/>
      <c r="Q132" s="46"/>
      <c r="R132" s="20"/>
      <c r="S132" s="21"/>
      <c r="T132" s="27"/>
      <c r="U132" s="46"/>
      <c r="V132" s="23"/>
      <c r="W132" s="23"/>
      <c r="X132" s="23"/>
      <c r="Y132" s="23"/>
      <c r="Z132" s="82"/>
    </row>
    <row r="133" spans="1:26" x14ac:dyDescent="0.25">
      <c r="A133" s="46"/>
      <c r="B133" s="14"/>
      <c r="C133" s="14"/>
      <c r="D133" s="14"/>
      <c r="E133" s="14"/>
      <c r="F133" s="14"/>
      <c r="G133" s="15"/>
      <c r="H133" s="16"/>
      <c r="I133" s="17"/>
      <c r="J133" s="46"/>
      <c r="K133" s="15"/>
      <c r="L133" s="16"/>
      <c r="M133" s="18"/>
      <c r="N133" s="15"/>
      <c r="O133" s="16"/>
      <c r="P133" s="19"/>
      <c r="Q133" s="46"/>
      <c r="R133" s="31"/>
      <c r="S133" s="21"/>
      <c r="T133" s="27"/>
      <c r="U133" s="46"/>
      <c r="V133" s="23"/>
      <c r="W133" s="23"/>
      <c r="X133" s="23"/>
      <c r="Y133" s="23"/>
      <c r="Z133" s="82"/>
    </row>
    <row r="134" spans="1:26" x14ac:dyDescent="0.25">
      <c r="A134" s="46"/>
      <c r="B134" s="14"/>
      <c r="C134" s="14"/>
      <c r="D134" s="14"/>
      <c r="E134" s="14"/>
      <c r="F134" s="14"/>
      <c r="G134" s="15"/>
      <c r="H134" s="16"/>
      <c r="I134" s="17"/>
      <c r="J134" s="46"/>
      <c r="K134" s="15"/>
      <c r="L134" s="16"/>
      <c r="M134" s="18"/>
      <c r="N134" s="30"/>
      <c r="O134" s="16"/>
      <c r="P134" s="19"/>
      <c r="Q134" s="46"/>
      <c r="R134" s="20"/>
      <c r="S134" s="21"/>
      <c r="T134" s="27"/>
      <c r="U134" s="46"/>
      <c r="V134" s="23"/>
      <c r="W134" s="23"/>
      <c r="X134" s="23"/>
      <c r="Y134" s="23"/>
      <c r="Z134" s="82"/>
    </row>
    <row r="135" spans="1:26" x14ac:dyDescent="0.25">
      <c r="A135" s="46"/>
      <c r="B135" s="14"/>
      <c r="C135" s="14"/>
      <c r="D135" s="14"/>
      <c r="E135" s="14"/>
      <c r="F135" s="14"/>
      <c r="G135" s="15"/>
      <c r="H135" s="16"/>
      <c r="I135" s="17"/>
      <c r="J135" s="46"/>
      <c r="K135" s="15"/>
      <c r="L135" s="16"/>
      <c r="M135" s="18"/>
      <c r="N135" s="24"/>
      <c r="O135" s="25"/>
      <c r="P135" s="19"/>
      <c r="Q135" s="46"/>
      <c r="R135" s="31"/>
      <c r="S135" s="21"/>
      <c r="T135" s="27"/>
      <c r="U135" s="46"/>
      <c r="V135" s="23"/>
      <c r="W135" s="23"/>
      <c r="X135" s="23"/>
      <c r="Y135" s="23"/>
      <c r="Z135" s="82"/>
    </row>
    <row r="136" spans="1:26" x14ac:dyDescent="0.25">
      <c r="A136" s="46"/>
      <c r="B136" s="14"/>
      <c r="C136" s="14"/>
      <c r="D136" s="14"/>
      <c r="E136" s="14"/>
      <c r="F136" s="14"/>
      <c r="G136" s="15"/>
      <c r="H136" s="16"/>
      <c r="I136" s="17"/>
      <c r="J136" s="46"/>
      <c r="K136" s="15"/>
      <c r="L136" s="16"/>
      <c r="M136" s="18"/>
      <c r="N136" s="15"/>
      <c r="O136" s="16"/>
      <c r="P136" s="19"/>
      <c r="Q136" s="46"/>
      <c r="R136" s="20"/>
      <c r="S136" s="21"/>
      <c r="T136" s="27"/>
      <c r="U136" s="46"/>
      <c r="V136" s="23"/>
      <c r="W136" s="23"/>
      <c r="X136" s="23"/>
      <c r="Y136" s="23"/>
      <c r="Z136" s="82"/>
    </row>
    <row r="137" spans="1:26" ht="15.75" customHeight="1" x14ac:dyDescent="0.25">
      <c r="A137" s="46"/>
      <c r="B137" s="14"/>
      <c r="C137" s="14"/>
      <c r="D137" s="14"/>
      <c r="E137" s="14"/>
      <c r="F137" s="14"/>
      <c r="G137" s="15"/>
      <c r="H137" s="16"/>
      <c r="I137" s="17"/>
      <c r="J137" s="46"/>
      <c r="K137" s="15"/>
      <c r="L137" s="16"/>
      <c r="M137" s="18"/>
      <c r="N137" s="30"/>
      <c r="O137" s="16"/>
      <c r="P137" s="19"/>
      <c r="Q137" s="46"/>
      <c r="R137" s="20"/>
      <c r="S137" s="21"/>
      <c r="T137" s="27"/>
      <c r="U137" s="46"/>
      <c r="V137" s="23"/>
      <c r="W137" s="23"/>
      <c r="X137" s="23"/>
      <c r="Y137" s="23"/>
      <c r="Z137" s="82"/>
    </row>
  </sheetData>
  <sheetProtection algorithmName="SHA-512" hashValue="1tOfKqjGtFbNoKZqr8w6hFW0hloE1Mnpl9B/1mzKeXSlriMsmpqRhJwu02G3wkkhFDCwbMbB344woH8ewYsW6w==" saltValue="J3nPabgpnC1kPuk2CBEUFQ==" spinCount="100000" sheet="1" objects="1" scenarios="1" selectLockedCells="1" selectUnlockedCells="1"/>
  <autoFilter ref="A1:Z137" xr:uid="{2B1F4A13-CA41-414D-A8F8-E47634F36538}">
    <sortState xmlns:xlrd2="http://schemas.microsoft.com/office/spreadsheetml/2017/richdata2" ref="A2:Z137">
      <sortCondition ref="Y1:Y137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A7E2-CE61-46E8-8FDD-8FC2074CAE9C}">
  <dimension ref="A1:H13"/>
  <sheetViews>
    <sheetView workbookViewId="0">
      <selection activeCell="D8" sqref="D8"/>
    </sheetView>
  </sheetViews>
  <sheetFormatPr defaultRowHeight="12.75" x14ac:dyDescent="0.2"/>
  <cols>
    <col min="1" max="1" width="63.42578125" customWidth="1"/>
    <col min="2" max="2" width="43.42578125" customWidth="1"/>
    <col min="3" max="3" width="14.5703125" style="64" customWidth="1"/>
    <col min="4" max="4" width="14" style="64" customWidth="1"/>
    <col min="5" max="5" width="13.85546875" style="64" customWidth="1"/>
    <col min="6" max="6" width="13.140625" style="64" customWidth="1"/>
    <col min="7" max="7" width="11.5703125" style="62" customWidth="1"/>
  </cols>
  <sheetData>
    <row r="1" spans="1:8" ht="31.5" customHeight="1" x14ac:dyDescent="0.2">
      <c r="A1" s="74" t="s">
        <v>322</v>
      </c>
      <c r="B1" s="74" t="s">
        <v>323</v>
      </c>
      <c r="C1" s="74" t="s">
        <v>324</v>
      </c>
      <c r="D1" s="74" t="s">
        <v>325</v>
      </c>
      <c r="E1" s="74" t="s">
        <v>326</v>
      </c>
      <c r="F1" s="74" t="s">
        <v>327</v>
      </c>
      <c r="G1" s="76" t="s">
        <v>328</v>
      </c>
      <c r="H1" s="100" t="s">
        <v>329</v>
      </c>
    </row>
    <row r="2" spans="1:8" ht="15.75" x14ac:dyDescent="0.25">
      <c r="A2" s="60" t="s">
        <v>330</v>
      </c>
      <c r="B2" s="60" t="s">
        <v>331</v>
      </c>
      <c r="C2" s="63">
        <v>231.00700000000001</v>
      </c>
      <c r="D2" s="63">
        <v>241.602</v>
      </c>
      <c r="E2" s="63">
        <v>237.316</v>
      </c>
      <c r="F2" s="63">
        <v>239.554</v>
      </c>
      <c r="G2" s="61">
        <f t="shared" ref="G2:G13" si="0">C2+D2+E2+F2</f>
        <v>949.47900000000004</v>
      </c>
      <c r="H2" s="97">
        <v>1</v>
      </c>
    </row>
    <row r="3" spans="1:8" ht="15.75" x14ac:dyDescent="0.25">
      <c r="A3" s="60" t="s">
        <v>332</v>
      </c>
      <c r="B3" s="60" t="s">
        <v>276</v>
      </c>
      <c r="C3" s="63">
        <v>230.99100000000001</v>
      </c>
      <c r="D3" s="63">
        <v>237.22399999999999</v>
      </c>
      <c r="E3" s="63">
        <v>241.292</v>
      </c>
      <c r="F3" s="63">
        <v>247.10499999999999</v>
      </c>
      <c r="G3" s="61">
        <f t="shared" si="0"/>
        <v>956.61200000000008</v>
      </c>
      <c r="H3" s="97">
        <v>2</v>
      </c>
    </row>
    <row r="4" spans="1:8" ht="15.75" x14ac:dyDescent="0.25">
      <c r="A4" s="60" t="s">
        <v>333</v>
      </c>
      <c r="B4" s="60" t="s">
        <v>334</v>
      </c>
      <c r="C4" s="63">
        <v>246.298</v>
      </c>
      <c r="D4" s="63">
        <v>233.066</v>
      </c>
      <c r="E4" s="63">
        <v>253.251</v>
      </c>
      <c r="F4" s="63">
        <v>252.60900000000001</v>
      </c>
      <c r="G4" s="61">
        <f t="shared" si="0"/>
        <v>985.22400000000005</v>
      </c>
      <c r="H4" s="97">
        <v>3</v>
      </c>
    </row>
    <row r="5" spans="1:8" ht="15.75" x14ac:dyDescent="0.25">
      <c r="A5" s="98" t="s">
        <v>335</v>
      </c>
      <c r="B5" s="60" t="s">
        <v>182</v>
      </c>
      <c r="C5" s="63">
        <v>246.88900000000001</v>
      </c>
      <c r="D5" s="63">
        <v>248.44800000000001</v>
      </c>
      <c r="E5" s="63">
        <v>252.267</v>
      </c>
      <c r="F5" s="63">
        <v>241.625</v>
      </c>
      <c r="G5" s="61">
        <f t="shared" si="0"/>
        <v>989.22900000000004</v>
      </c>
      <c r="H5" s="97">
        <v>4</v>
      </c>
    </row>
    <row r="6" spans="1:8" ht="15.75" x14ac:dyDescent="0.25">
      <c r="A6" s="60" t="s">
        <v>336</v>
      </c>
      <c r="B6" s="60"/>
      <c r="C6" s="63">
        <v>242.751</v>
      </c>
      <c r="D6" s="63">
        <v>223.91</v>
      </c>
      <c r="E6" s="63">
        <v>242.40700000000001</v>
      </c>
      <c r="F6" s="63">
        <v>281.79000000000002</v>
      </c>
      <c r="G6" s="61">
        <f t="shared" si="0"/>
        <v>990.85799999999995</v>
      </c>
      <c r="H6" s="97">
        <v>5</v>
      </c>
    </row>
    <row r="7" spans="1:8" ht="15.75" x14ac:dyDescent="0.25">
      <c r="A7" s="99" t="s">
        <v>337</v>
      </c>
      <c r="B7" s="60" t="s">
        <v>338</v>
      </c>
      <c r="C7" s="63">
        <v>221.91399999999999</v>
      </c>
      <c r="D7" s="63">
        <v>237.55099999999999</v>
      </c>
      <c r="E7" s="63">
        <v>275.72500000000002</v>
      </c>
      <c r="F7" s="63">
        <v>273.18700000000001</v>
      </c>
      <c r="G7" s="61">
        <f t="shared" si="0"/>
        <v>1008.3770000000001</v>
      </c>
      <c r="H7" s="97">
        <v>6</v>
      </c>
    </row>
    <row r="8" spans="1:8" ht="15.75" x14ac:dyDescent="0.25">
      <c r="A8" s="60" t="s">
        <v>339</v>
      </c>
      <c r="B8" s="60" t="s">
        <v>147</v>
      </c>
      <c r="C8" s="63">
        <v>274.76499999999999</v>
      </c>
      <c r="D8" s="63">
        <v>233.06899999999999</v>
      </c>
      <c r="E8" s="63">
        <v>247.47200000000001</v>
      </c>
      <c r="F8" s="63">
        <v>268.608</v>
      </c>
      <c r="G8" s="61">
        <f t="shared" si="0"/>
        <v>1023.914</v>
      </c>
      <c r="H8" s="97">
        <v>7</v>
      </c>
    </row>
    <row r="9" spans="1:8" ht="15.75" x14ac:dyDescent="0.25">
      <c r="A9" s="60" t="s">
        <v>340</v>
      </c>
      <c r="B9" s="60"/>
      <c r="C9" s="63">
        <v>243.29499999999999</v>
      </c>
      <c r="D9" s="63">
        <v>260.90100000000001</v>
      </c>
      <c r="E9" s="63">
        <v>253.15299999999999</v>
      </c>
      <c r="F9" s="63">
        <v>273.286</v>
      </c>
      <c r="G9" s="61">
        <f t="shared" si="0"/>
        <v>1030.635</v>
      </c>
      <c r="H9" s="97">
        <v>8</v>
      </c>
    </row>
    <row r="10" spans="1:8" ht="15.75" x14ac:dyDescent="0.25">
      <c r="A10" s="60" t="s">
        <v>341</v>
      </c>
      <c r="B10" s="60" t="s">
        <v>178</v>
      </c>
      <c r="C10" s="63">
        <v>278.99700000000001</v>
      </c>
      <c r="D10" s="63">
        <v>278.37200000000001</v>
      </c>
      <c r="E10" s="63">
        <v>275.64</v>
      </c>
      <c r="F10" s="63">
        <v>244.92699999999999</v>
      </c>
      <c r="G10" s="61">
        <f t="shared" si="0"/>
        <v>1077.9359999999999</v>
      </c>
      <c r="H10" s="97">
        <v>9</v>
      </c>
    </row>
    <row r="11" spans="1:8" ht="15.75" x14ac:dyDescent="0.25">
      <c r="A11" s="60" t="s">
        <v>342</v>
      </c>
      <c r="B11" s="60" t="s">
        <v>343</v>
      </c>
      <c r="C11" s="63">
        <v>306.846</v>
      </c>
      <c r="D11" s="63">
        <v>252.72399999999999</v>
      </c>
      <c r="E11" s="63">
        <v>260.41000000000003</v>
      </c>
      <c r="F11" s="63">
        <v>278.41000000000003</v>
      </c>
      <c r="G11" s="61">
        <f t="shared" si="0"/>
        <v>1098.3900000000001</v>
      </c>
      <c r="H11" s="97">
        <v>10</v>
      </c>
    </row>
    <row r="12" spans="1:8" ht="15.75" x14ac:dyDescent="0.25">
      <c r="A12" s="60" t="s">
        <v>344</v>
      </c>
      <c r="B12" s="60" t="s">
        <v>345</v>
      </c>
      <c r="C12" s="63">
        <v>265.303</v>
      </c>
      <c r="D12" s="63">
        <v>332.00900000000001</v>
      </c>
      <c r="E12" s="63">
        <v>344.18799999999999</v>
      </c>
      <c r="F12" s="63">
        <v>259.03699999999998</v>
      </c>
      <c r="G12" s="61">
        <f t="shared" si="0"/>
        <v>1200.537</v>
      </c>
      <c r="H12" s="97">
        <v>11</v>
      </c>
    </row>
    <row r="13" spans="1:8" ht="15.75" x14ac:dyDescent="0.25">
      <c r="A13" s="60" t="s">
        <v>346</v>
      </c>
      <c r="B13" s="60" t="s">
        <v>347</v>
      </c>
      <c r="C13" s="63">
        <v>1252.9659999999999</v>
      </c>
      <c r="D13" s="63">
        <v>1267.75</v>
      </c>
      <c r="E13" s="63">
        <v>234.94900000000001</v>
      </c>
      <c r="F13" s="63">
        <v>276.61700000000002</v>
      </c>
      <c r="G13" s="61">
        <f t="shared" si="0"/>
        <v>3032.2820000000002</v>
      </c>
      <c r="H13" s="97">
        <v>12</v>
      </c>
    </row>
  </sheetData>
  <sheetProtection algorithmName="SHA-512" hashValue="QU3OdggX+4Rw/8og5DONcwJKENSsvrH1NfWvpadjv2kNnMCPmmRwhP92cpEKbH1VcS2M8B0GPXo4nRRNbC1bNw==" saltValue="7sNau0CC15rM5YzfxPliJw==" spinCount="100000" sheet="1" objects="1" scenarios="1" selectLockedCells="1" selectUnlockedCells="1"/>
  <autoFilter ref="A1:H13" xr:uid="{A931A7E2-CE61-46E8-8FDD-8FC2074CAE9C}">
    <sortState xmlns:xlrd2="http://schemas.microsoft.com/office/spreadsheetml/2017/richdata2" ref="A2:H13">
      <sortCondition ref="G1:G13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D3D72-08D4-4BF5-AE27-2421EB10B97C}">
  <dimension ref="A1:F27"/>
  <sheetViews>
    <sheetView workbookViewId="0">
      <selection activeCell="E30" sqref="E30"/>
    </sheetView>
  </sheetViews>
  <sheetFormatPr defaultRowHeight="12.75" x14ac:dyDescent="0.2"/>
  <cols>
    <col min="1" max="1" width="28.85546875" customWidth="1"/>
    <col min="2" max="2" width="45.7109375" customWidth="1"/>
    <col min="3" max="3" width="10.140625" customWidth="1"/>
    <col min="4" max="4" width="9.140625" style="64"/>
    <col min="5" max="5" width="9.85546875" style="87" bestFit="1" customWidth="1"/>
    <col min="6" max="6" width="9.140625" style="64"/>
  </cols>
  <sheetData>
    <row r="1" spans="1:6" ht="30.75" customHeight="1" x14ac:dyDescent="0.2">
      <c r="A1" s="74" t="s">
        <v>348</v>
      </c>
      <c r="B1" s="95" t="s">
        <v>323</v>
      </c>
      <c r="C1" s="75" t="s">
        <v>349</v>
      </c>
      <c r="D1" s="90" t="s">
        <v>350</v>
      </c>
      <c r="E1" s="91" t="s">
        <v>351</v>
      </c>
      <c r="F1" s="70" t="s">
        <v>329</v>
      </c>
    </row>
    <row r="2" spans="1:6" ht="15.75" x14ac:dyDescent="0.25">
      <c r="A2" s="60" t="s">
        <v>352</v>
      </c>
      <c r="B2" s="96" t="s">
        <v>331</v>
      </c>
      <c r="C2" s="86">
        <v>101.78</v>
      </c>
      <c r="D2" s="92">
        <v>0</v>
      </c>
      <c r="E2" s="93">
        <f t="shared" ref="E2:E27" si="0">SUM(C2+D2)</f>
        <v>101.78</v>
      </c>
      <c r="F2" s="94">
        <v>1</v>
      </c>
    </row>
    <row r="3" spans="1:6" ht="15.75" x14ac:dyDescent="0.25">
      <c r="A3" s="60" t="s">
        <v>353</v>
      </c>
      <c r="B3" s="96" t="s">
        <v>331</v>
      </c>
      <c r="C3" s="86">
        <v>105.22</v>
      </c>
      <c r="D3" s="92">
        <v>0</v>
      </c>
      <c r="E3" s="93">
        <f t="shared" si="0"/>
        <v>105.22</v>
      </c>
      <c r="F3" s="94">
        <v>2</v>
      </c>
    </row>
    <row r="4" spans="1:6" ht="15.75" x14ac:dyDescent="0.25">
      <c r="A4" s="60" t="s">
        <v>354</v>
      </c>
      <c r="B4" s="96" t="s">
        <v>355</v>
      </c>
      <c r="C4" s="86">
        <v>106</v>
      </c>
      <c r="D4" s="92">
        <v>0</v>
      </c>
      <c r="E4" s="93">
        <f t="shared" si="0"/>
        <v>106</v>
      </c>
      <c r="F4" s="94">
        <v>3</v>
      </c>
    </row>
    <row r="5" spans="1:6" ht="15.75" x14ac:dyDescent="0.25">
      <c r="A5" s="60" t="s">
        <v>356</v>
      </c>
      <c r="B5" s="96" t="s">
        <v>357</v>
      </c>
      <c r="C5" s="86">
        <v>106.25</v>
      </c>
      <c r="D5" s="92">
        <v>0</v>
      </c>
      <c r="E5" s="93">
        <f t="shared" si="0"/>
        <v>106.25</v>
      </c>
      <c r="F5" s="94">
        <v>4</v>
      </c>
    </row>
    <row r="6" spans="1:6" ht="15.75" x14ac:dyDescent="0.25">
      <c r="A6" s="60" t="s">
        <v>358</v>
      </c>
      <c r="B6" s="96" t="s">
        <v>359</v>
      </c>
      <c r="C6" s="86">
        <v>107.34</v>
      </c>
      <c r="D6" s="92">
        <v>0</v>
      </c>
      <c r="E6" s="93">
        <f t="shared" si="0"/>
        <v>107.34</v>
      </c>
      <c r="F6" s="94">
        <v>5</v>
      </c>
    </row>
    <row r="7" spans="1:6" ht="15.75" x14ac:dyDescent="0.25">
      <c r="A7" s="60" t="s">
        <v>360</v>
      </c>
      <c r="B7" s="96" t="s">
        <v>331</v>
      </c>
      <c r="C7" s="86">
        <v>108.69</v>
      </c>
      <c r="D7" s="92">
        <v>0</v>
      </c>
      <c r="E7" s="93">
        <f t="shared" si="0"/>
        <v>108.69</v>
      </c>
      <c r="F7" s="94">
        <v>6</v>
      </c>
    </row>
    <row r="8" spans="1:6" ht="15.75" x14ac:dyDescent="0.25">
      <c r="A8" s="60" t="s">
        <v>361</v>
      </c>
      <c r="B8" s="96" t="s">
        <v>362</v>
      </c>
      <c r="C8" s="86">
        <v>110.09</v>
      </c>
      <c r="D8" s="92">
        <v>0</v>
      </c>
      <c r="E8" s="93">
        <f t="shared" si="0"/>
        <v>110.09</v>
      </c>
      <c r="F8" s="94">
        <v>7</v>
      </c>
    </row>
    <row r="9" spans="1:6" ht="15.75" x14ac:dyDescent="0.25">
      <c r="A9" s="60" t="s">
        <v>363</v>
      </c>
      <c r="B9" s="96" t="s">
        <v>331</v>
      </c>
      <c r="C9" s="86">
        <v>106.59</v>
      </c>
      <c r="D9" s="92">
        <v>4</v>
      </c>
      <c r="E9" s="93">
        <f t="shared" si="0"/>
        <v>110.59</v>
      </c>
      <c r="F9" s="94">
        <v>8</v>
      </c>
    </row>
    <row r="10" spans="1:6" ht="15.75" x14ac:dyDescent="0.25">
      <c r="A10" s="60" t="s">
        <v>364</v>
      </c>
      <c r="B10" s="96" t="s">
        <v>365</v>
      </c>
      <c r="C10" s="86">
        <v>110.56</v>
      </c>
      <c r="D10" s="92">
        <v>2</v>
      </c>
      <c r="E10" s="93">
        <f t="shared" si="0"/>
        <v>112.56</v>
      </c>
      <c r="F10" s="94">
        <v>9</v>
      </c>
    </row>
    <row r="11" spans="1:6" ht="15.75" x14ac:dyDescent="0.25">
      <c r="A11" s="60" t="s">
        <v>366</v>
      </c>
      <c r="B11" s="96" t="s">
        <v>362</v>
      </c>
      <c r="C11" s="86">
        <v>112.93</v>
      </c>
      <c r="D11" s="92">
        <v>0</v>
      </c>
      <c r="E11" s="93">
        <f t="shared" si="0"/>
        <v>112.93</v>
      </c>
      <c r="F11" s="94">
        <v>10</v>
      </c>
    </row>
    <row r="12" spans="1:6" ht="15.75" x14ac:dyDescent="0.25">
      <c r="A12" s="60" t="s">
        <v>367</v>
      </c>
      <c r="B12" s="96" t="s">
        <v>368</v>
      </c>
      <c r="C12" s="86">
        <v>111.34</v>
      </c>
      <c r="D12" s="92">
        <v>4</v>
      </c>
      <c r="E12" s="93">
        <f t="shared" si="0"/>
        <v>115.34</v>
      </c>
      <c r="F12" s="94">
        <v>11</v>
      </c>
    </row>
    <row r="13" spans="1:6" ht="15.75" x14ac:dyDescent="0.25">
      <c r="A13" s="60" t="s">
        <v>369</v>
      </c>
      <c r="B13" s="96" t="s">
        <v>370</v>
      </c>
      <c r="C13" s="86">
        <v>115.78</v>
      </c>
      <c r="D13" s="92">
        <v>0</v>
      </c>
      <c r="E13" s="93">
        <f t="shared" si="0"/>
        <v>115.78</v>
      </c>
      <c r="F13" s="94">
        <v>12</v>
      </c>
    </row>
    <row r="14" spans="1:6" ht="15.75" x14ac:dyDescent="0.25">
      <c r="A14" s="60" t="s">
        <v>371</v>
      </c>
      <c r="B14" s="96" t="s">
        <v>372</v>
      </c>
      <c r="C14" s="86">
        <v>112.25</v>
      </c>
      <c r="D14" s="92">
        <v>4</v>
      </c>
      <c r="E14" s="93">
        <f t="shared" si="0"/>
        <v>116.25</v>
      </c>
      <c r="F14" s="94">
        <v>13</v>
      </c>
    </row>
    <row r="15" spans="1:6" ht="15.75" x14ac:dyDescent="0.25">
      <c r="A15" s="60" t="s">
        <v>373</v>
      </c>
      <c r="B15" s="96" t="s">
        <v>365</v>
      </c>
      <c r="C15" s="86">
        <v>112.66</v>
      </c>
      <c r="D15" s="92">
        <v>4</v>
      </c>
      <c r="E15" s="93">
        <f t="shared" si="0"/>
        <v>116.66</v>
      </c>
      <c r="F15" s="94">
        <v>14</v>
      </c>
    </row>
    <row r="16" spans="1:6" ht="15.75" x14ac:dyDescent="0.25">
      <c r="A16" s="60" t="s">
        <v>374</v>
      </c>
      <c r="B16" s="96" t="s">
        <v>375</v>
      </c>
      <c r="C16" s="86">
        <v>106.75</v>
      </c>
      <c r="D16" s="92">
        <v>10</v>
      </c>
      <c r="E16" s="93">
        <f t="shared" si="0"/>
        <v>116.75</v>
      </c>
      <c r="F16" s="94">
        <v>15</v>
      </c>
    </row>
    <row r="17" spans="1:6" ht="15.75" x14ac:dyDescent="0.25">
      <c r="A17" s="60" t="s">
        <v>376</v>
      </c>
      <c r="B17" s="96" t="s">
        <v>357</v>
      </c>
      <c r="C17" s="86">
        <v>117.6</v>
      </c>
      <c r="D17" s="92">
        <v>0</v>
      </c>
      <c r="E17" s="93">
        <f t="shared" si="0"/>
        <v>117.6</v>
      </c>
      <c r="F17" s="94">
        <v>16</v>
      </c>
    </row>
    <row r="18" spans="1:6" ht="15.75" x14ac:dyDescent="0.25">
      <c r="A18" s="60" t="s">
        <v>377</v>
      </c>
      <c r="B18" s="96" t="s">
        <v>378</v>
      </c>
      <c r="C18" s="86">
        <v>117.75</v>
      </c>
      <c r="D18" s="92">
        <v>0</v>
      </c>
      <c r="E18" s="93">
        <f t="shared" si="0"/>
        <v>117.75</v>
      </c>
      <c r="F18" s="94">
        <v>17</v>
      </c>
    </row>
    <row r="19" spans="1:6" ht="15.75" x14ac:dyDescent="0.25">
      <c r="A19" s="60" t="s">
        <v>379</v>
      </c>
      <c r="B19" s="96" t="s">
        <v>380</v>
      </c>
      <c r="C19" s="86">
        <v>110.31</v>
      </c>
      <c r="D19" s="92">
        <v>10</v>
      </c>
      <c r="E19" s="93">
        <f t="shared" si="0"/>
        <v>120.31</v>
      </c>
      <c r="F19" s="94">
        <v>18</v>
      </c>
    </row>
    <row r="20" spans="1:6" ht="15.75" x14ac:dyDescent="0.25">
      <c r="A20" s="60" t="s">
        <v>381</v>
      </c>
      <c r="B20" s="96" t="s">
        <v>382</v>
      </c>
      <c r="C20" s="86">
        <v>121.15</v>
      </c>
      <c r="D20" s="92">
        <v>0</v>
      </c>
      <c r="E20" s="93">
        <f t="shared" si="0"/>
        <v>121.15</v>
      </c>
      <c r="F20" s="94">
        <v>19</v>
      </c>
    </row>
    <row r="21" spans="1:6" ht="15.75" x14ac:dyDescent="0.25">
      <c r="A21" s="60" t="s">
        <v>383</v>
      </c>
      <c r="B21" s="96" t="s">
        <v>370</v>
      </c>
      <c r="C21" s="86">
        <v>119.91</v>
      </c>
      <c r="D21" s="92">
        <v>2</v>
      </c>
      <c r="E21" s="93">
        <f t="shared" si="0"/>
        <v>121.91</v>
      </c>
      <c r="F21" s="94">
        <v>20</v>
      </c>
    </row>
    <row r="22" spans="1:6" ht="15.75" x14ac:dyDescent="0.25">
      <c r="A22" s="60" t="s">
        <v>384</v>
      </c>
      <c r="B22" s="96" t="s">
        <v>385</v>
      </c>
      <c r="C22" s="86">
        <v>105.25</v>
      </c>
      <c r="D22" s="92">
        <v>20</v>
      </c>
      <c r="E22" s="93">
        <f t="shared" si="0"/>
        <v>125.25</v>
      </c>
      <c r="F22" s="94">
        <v>21</v>
      </c>
    </row>
    <row r="23" spans="1:6" ht="15.75" x14ac:dyDescent="0.25">
      <c r="A23" s="60" t="s">
        <v>386</v>
      </c>
      <c r="B23" s="96" t="s">
        <v>362</v>
      </c>
      <c r="C23" s="86">
        <v>125.31</v>
      </c>
      <c r="D23" s="92">
        <v>0</v>
      </c>
      <c r="E23" s="93">
        <f t="shared" si="0"/>
        <v>125.31</v>
      </c>
      <c r="F23" s="94">
        <v>22</v>
      </c>
    </row>
    <row r="24" spans="1:6" ht="15.75" x14ac:dyDescent="0.25">
      <c r="A24" s="60" t="s">
        <v>387</v>
      </c>
      <c r="B24" s="96" t="s">
        <v>382</v>
      </c>
      <c r="C24" s="86">
        <v>127.69</v>
      </c>
      <c r="D24" s="92">
        <v>12</v>
      </c>
      <c r="E24" s="93">
        <f t="shared" si="0"/>
        <v>139.69</v>
      </c>
      <c r="F24" s="94">
        <v>23</v>
      </c>
    </row>
    <row r="25" spans="1:6" ht="15.75" x14ac:dyDescent="0.25">
      <c r="A25" s="60" t="s">
        <v>388</v>
      </c>
      <c r="B25" s="96" t="s">
        <v>357</v>
      </c>
      <c r="C25" s="86" t="s">
        <v>389</v>
      </c>
      <c r="D25" s="92"/>
      <c r="E25" s="93" t="e">
        <f t="shared" si="0"/>
        <v>#VALUE!</v>
      </c>
      <c r="F25" s="94"/>
    </row>
    <row r="26" spans="1:6" ht="15.75" x14ac:dyDescent="0.25">
      <c r="A26" s="60" t="s">
        <v>390</v>
      </c>
      <c r="B26" s="96" t="s">
        <v>391</v>
      </c>
      <c r="C26" s="86" t="s">
        <v>389</v>
      </c>
      <c r="D26" s="92"/>
      <c r="E26" s="93" t="e">
        <f t="shared" si="0"/>
        <v>#VALUE!</v>
      </c>
      <c r="F26" s="94"/>
    </row>
    <row r="27" spans="1:6" ht="15.75" x14ac:dyDescent="0.25">
      <c r="A27" s="60" t="s">
        <v>392</v>
      </c>
      <c r="B27" s="96" t="s">
        <v>365</v>
      </c>
      <c r="C27" s="86" t="s">
        <v>389</v>
      </c>
      <c r="D27" s="92"/>
      <c r="E27" s="93" t="e">
        <f t="shared" si="0"/>
        <v>#VALUE!</v>
      </c>
      <c r="F27" s="94"/>
    </row>
  </sheetData>
  <sheetProtection algorithmName="SHA-512" hashValue="pLqV9JG+zze4zctxlmvMyEwn6xk2z/o3JghLEaVpQQQqIuP5n637W1U8yEh9UorBk5+29rMNP6bibhnXyNMtaQ==" saltValue="MiYe7tK92UpLTMgLKKhVzQ==" spinCount="100000" sheet="1" objects="1" scenarios="1" selectLockedCells="1" selectUnlockedCells="1"/>
  <autoFilter ref="A1:F27" xr:uid="{54AD3D72-08D4-4BF5-AE27-2421EB10B97C}">
    <sortState xmlns:xlrd2="http://schemas.microsoft.com/office/spreadsheetml/2017/richdata2" ref="A2:F27">
      <sortCondition ref="E1:E27"/>
    </sortState>
  </autoFilter>
  <sortState xmlns:xlrd2="http://schemas.microsoft.com/office/spreadsheetml/2017/richdata2" ref="E2:E29">
    <sortCondition ref="E2:E2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5CCD1-CE73-47D3-934A-E9724F5C960A}">
  <dimension ref="A1:F13"/>
  <sheetViews>
    <sheetView workbookViewId="0">
      <selection activeCell="F1" sqref="F1"/>
    </sheetView>
  </sheetViews>
  <sheetFormatPr defaultRowHeight="15.75" x14ac:dyDescent="0.25"/>
  <cols>
    <col min="1" max="1" width="52.42578125" style="69" customWidth="1"/>
    <col min="2" max="2" width="42.85546875" customWidth="1"/>
    <col min="3" max="3" width="11.28515625" style="64" customWidth="1"/>
    <col min="4" max="4" width="10.7109375" style="64" customWidth="1"/>
    <col min="5" max="5" width="9.140625" style="64"/>
  </cols>
  <sheetData>
    <row r="1" spans="1:6" ht="31.5" customHeight="1" x14ac:dyDescent="0.2">
      <c r="A1" s="70" t="s">
        <v>322</v>
      </c>
      <c r="B1" s="70" t="s">
        <v>323</v>
      </c>
      <c r="C1" s="77" t="s">
        <v>349</v>
      </c>
      <c r="D1" s="77" t="s">
        <v>350</v>
      </c>
      <c r="E1" s="78" t="s">
        <v>351</v>
      </c>
      <c r="F1" s="89" t="s">
        <v>329</v>
      </c>
    </row>
    <row r="2" spans="1:6" x14ac:dyDescent="0.25">
      <c r="A2" s="72" t="s">
        <v>393</v>
      </c>
      <c r="B2" s="72" t="s">
        <v>362</v>
      </c>
      <c r="C2" s="73">
        <v>94.03</v>
      </c>
      <c r="D2" s="73">
        <v>0</v>
      </c>
      <c r="E2" s="71">
        <f>C2+D2</f>
        <v>94.03</v>
      </c>
      <c r="F2" s="88">
        <v>1</v>
      </c>
    </row>
    <row r="3" spans="1:6" x14ac:dyDescent="0.25">
      <c r="A3" s="72" t="s">
        <v>394</v>
      </c>
      <c r="B3" s="72" t="s">
        <v>331</v>
      </c>
      <c r="C3" s="73">
        <v>95.34</v>
      </c>
      <c r="D3" s="73">
        <v>0</v>
      </c>
      <c r="E3" s="71">
        <f>C3+D3</f>
        <v>95.34</v>
      </c>
      <c r="F3" s="88">
        <v>2</v>
      </c>
    </row>
    <row r="4" spans="1:6" x14ac:dyDescent="0.25">
      <c r="A4" s="72" t="s">
        <v>395</v>
      </c>
      <c r="B4" s="72" t="s">
        <v>396</v>
      </c>
      <c r="C4" s="73">
        <v>98</v>
      </c>
      <c r="D4" s="73">
        <v>0</v>
      </c>
      <c r="E4" s="71">
        <f>C4+D4</f>
        <v>98</v>
      </c>
      <c r="F4" s="88">
        <v>3</v>
      </c>
    </row>
    <row r="5" spans="1:6" x14ac:dyDescent="0.25">
      <c r="A5" s="72" t="s">
        <v>397</v>
      </c>
      <c r="B5" s="72" t="s">
        <v>398</v>
      </c>
      <c r="C5" s="73">
        <v>99.19</v>
      </c>
      <c r="D5" s="73">
        <v>0</v>
      </c>
      <c r="E5" s="71">
        <v>99.19</v>
      </c>
      <c r="F5" s="88">
        <v>4</v>
      </c>
    </row>
    <row r="6" spans="1:6" x14ac:dyDescent="0.25">
      <c r="A6" s="72" t="s">
        <v>399</v>
      </c>
      <c r="B6" s="72" t="s">
        <v>400</v>
      </c>
      <c r="C6" s="73">
        <v>94.97</v>
      </c>
      <c r="D6" s="73">
        <v>6</v>
      </c>
      <c r="E6" s="71">
        <f t="shared" ref="E6:E13" si="0">C6+D6</f>
        <v>100.97</v>
      </c>
      <c r="F6" s="88">
        <v>5</v>
      </c>
    </row>
    <row r="7" spans="1:6" x14ac:dyDescent="0.25">
      <c r="A7" s="72" t="s">
        <v>401</v>
      </c>
      <c r="B7" s="72" t="s">
        <v>370</v>
      </c>
      <c r="C7" s="73">
        <v>104.1</v>
      </c>
      <c r="D7" s="73">
        <v>0</v>
      </c>
      <c r="E7" s="71">
        <f t="shared" si="0"/>
        <v>104.1</v>
      </c>
      <c r="F7" s="88">
        <v>6</v>
      </c>
    </row>
    <row r="8" spans="1:6" x14ac:dyDescent="0.25">
      <c r="A8" s="72" t="s">
        <v>402</v>
      </c>
      <c r="B8" s="72" t="s">
        <v>403</v>
      </c>
      <c r="C8" s="73">
        <v>104.59</v>
      </c>
      <c r="D8" s="73">
        <v>0</v>
      </c>
      <c r="E8" s="71">
        <f t="shared" si="0"/>
        <v>104.59</v>
      </c>
      <c r="F8" s="88">
        <v>7</v>
      </c>
    </row>
    <row r="9" spans="1:6" x14ac:dyDescent="0.25">
      <c r="A9" s="72" t="s">
        <v>404</v>
      </c>
      <c r="B9" s="72" t="s">
        <v>391</v>
      </c>
      <c r="C9" s="73">
        <v>106.94</v>
      </c>
      <c r="D9" s="73">
        <v>0</v>
      </c>
      <c r="E9" s="71">
        <f t="shared" si="0"/>
        <v>106.94</v>
      </c>
      <c r="F9" s="88">
        <v>8</v>
      </c>
    </row>
    <row r="10" spans="1:6" x14ac:dyDescent="0.25">
      <c r="A10" s="72" t="s">
        <v>405</v>
      </c>
      <c r="B10" s="72" t="s">
        <v>406</v>
      </c>
      <c r="C10" s="73">
        <v>107</v>
      </c>
      <c r="D10" s="73">
        <v>6</v>
      </c>
      <c r="E10" s="71">
        <f t="shared" si="0"/>
        <v>113</v>
      </c>
      <c r="F10" s="88">
        <v>9</v>
      </c>
    </row>
    <row r="11" spans="1:6" x14ac:dyDescent="0.25">
      <c r="A11" s="72" t="s">
        <v>407</v>
      </c>
      <c r="B11" s="72" t="s">
        <v>408</v>
      </c>
      <c r="C11" s="73">
        <v>107.06</v>
      </c>
      <c r="D11" s="73">
        <v>6</v>
      </c>
      <c r="E11" s="71">
        <f t="shared" si="0"/>
        <v>113.06</v>
      </c>
      <c r="F11" s="88">
        <v>10</v>
      </c>
    </row>
    <row r="12" spans="1:6" x14ac:dyDescent="0.25">
      <c r="A12" s="72" t="s">
        <v>409</v>
      </c>
      <c r="B12" s="72" t="s">
        <v>410</v>
      </c>
      <c r="C12" s="73">
        <v>100.53</v>
      </c>
      <c r="D12" s="73">
        <v>40</v>
      </c>
      <c r="E12" s="71">
        <f t="shared" si="0"/>
        <v>140.53</v>
      </c>
      <c r="F12" s="88">
        <v>11</v>
      </c>
    </row>
    <row r="13" spans="1:6" x14ac:dyDescent="0.25">
      <c r="A13" s="72" t="s">
        <v>411</v>
      </c>
      <c r="B13" s="72" t="s">
        <v>412</v>
      </c>
      <c r="C13" s="73">
        <v>117.19</v>
      </c>
      <c r="D13" s="73">
        <v>24</v>
      </c>
      <c r="E13" s="71">
        <f t="shared" si="0"/>
        <v>141.19</v>
      </c>
      <c r="F13" s="88">
        <v>12</v>
      </c>
    </row>
  </sheetData>
  <sheetProtection algorithmName="SHA-512" hashValue="TIfBBOyD7JmCao1PJWlowodBqnV+YCr0RRsOMwX9I4tIWzHvYaPtzOyBabeEWjimFfHvMmBmemdEx4S8DBkH/Q==" saltValue="XyDh3G9rl3jgaVTunIGOyQ==" spinCount="100000" sheet="1" objects="1" scenarios="1" selectLockedCells="1" selectUnlockedCells="1"/>
  <autoFilter ref="B1:E13" xr:uid="{CD95CCD1-CE73-47D3-934A-E9724F5C960A}">
    <sortState xmlns:xlrd2="http://schemas.microsoft.com/office/spreadsheetml/2017/richdata2" ref="B2:E13">
      <sortCondition ref="E1:E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d82c60-ec1f-4997-bc70-6348488b3a34" xsi:nil="true"/>
    <lcf76f155ced4ddcb4097134ff3c332f xmlns="32e42495-2910-4748-a9c5-49aac196bf68">
      <Terms xmlns="http://schemas.microsoft.com/office/infopath/2007/PartnerControls"/>
    </lcf76f155ced4ddcb4097134ff3c332f>
    <SharedWithUsers xmlns="dfd82c60-ec1f-4997-bc70-6348488b3a34">
      <UserInfo>
        <DisplayName>Lynn Carmichael</DisplayName>
        <AccountId>34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C9D112D9495F4CA64ABE684711DB47" ma:contentTypeVersion="13" ma:contentTypeDescription="Create a new document." ma:contentTypeScope="" ma:versionID="e844e17d6b95abdefb84f530731dd8b7">
  <xsd:schema xmlns:xsd="http://www.w3.org/2001/XMLSchema" xmlns:xs="http://www.w3.org/2001/XMLSchema" xmlns:p="http://schemas.microsoft.com/office/2006/metadata/properties" xmlns:ns2="32e42495-2910-4748-a9c5-49aac196bf68" xmlns:ns3="dfd82c60-ec1f-4997-bc70-6348488b3a34" targetNamespace="http://schemas.microsoft.com/office/2006/metadata/properties" ma:root="true" ma:fieldsID="545f7150774bdbc70dee1e83750ea7ee" ns2:_="" ns3:_="">
    <xsd:import namespace="32e42495-2910-4748-a9c5-49aac196bf68"/>
    <xsd:import namespace="dfd82c60-ec1f-4997-bc70-6348488b3a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42495-2910-4748-a9c5-49aac196b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8affcb8-ac74-4065-8a9b-1a096d382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82c60-ec1f-4997-bc70-6348488b3a3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c333eb8-fa40-4288-a8e1-ee7c90482f10}" ma:internalName="TaxCatchAll" ma:showField="CatchAllData" ma:web="dfd82c60-ec1f-4997-bc70-6348488b3a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68CE01-B325-4487-BA79-6278D63ABD01}">
  <ds:schemaRefs>
    <ds:schemaRef ds:uri="http://schemas.microsoft.com/office/2006/metadata/properties"/>
    <ds:schemaRef ds:uri="http://schemas.microsoft.com/office/infopath/2007/PartnerControls"/>
    <ds:schemaRef ds:uri="dfd82c60-ec1f-4997-bc70-6348488b3a34"/>
    <ds:schemaRef ds:uri="32e42495-2910-4748-a9c5-49aac196bf68"/>
  </ds:schemaRefs>
</ds:datastoreItem>
</file>

<file path=customXml/itemProps2.xml><?xml version="1.0" encoding="utf-8"?>
<ds:datastoreItem xmlns:ds="http://schemas.openxmlformats.org/officeDocument/2006/customXml" ds:itemID="{3C7441DA-B59D-4D1E-B9C3-53C597D61F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8DFE8-B6C9-44C1-9CDF-DD4E49109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e42495-2910-4748-a9c5-49aac196bf68"/>
    <ds:schemaRef ds:uri="dfd82c60-ec1f-4997-bc70-6348488b3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Fairing (E)</vt:lpstr>
      <vt:lpstr>Fairing (N)</vt:lpstr>
      <vt:lpstr>Windshield (E)</vt:lpstr>
      <vt:lpstr>Windshield (N)</vt:lpstr>
      <vt:lpstr>Metric (E)</vt:lpstr>
      <vt:lpstr>Metric (N)</vt:lpstr>
      <vt:lpstr>Overall Team</vt:lpstr>
      <vt:lpstr>Partner Race</vt:lpstr>
      <vt:lpstr>Four Man Chase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Tracy Miller</dc:creator>
  <cp:keywords/>
  <dc:description/>
  <cp:lastModifiedBy>Michael Gamboa</cp:lastModifiedBy>
  <cp:revision/>
  <dcterms:created xsi:type="dcterms:W3CDTF">2023-03-07T12:24:15Z</dcterms:created>
  <dcterms:modified xsi:type="dcterms:W3CDTF">2025-03-07T16:54:05Z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0x01010059C9D112D9495F4CA64ABE684711DB47</vt:lpwstr>
  </property>
  <property fmtid="{D5CDD505-2E9C-101B-9397-08002B2CF9AE}" pid="3" name="MediaServiceImageTags">
    <vt:lpwstr/>
  </property>
</Properties>
</file>